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definedNames>
    <definedName name="_xlnm.Print_Titles" localSheetId="0">'2018 год '!$B:$B</definedName>
    <definedName name="_xlnm.Print_Area" localSheetId="0">'2018 год '!$A$1:$W$64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<sst xmlns="http://schemas.openxmlformats.org/spreadsheetml/2006/main" count="70" uniqueCount="50">
  <si>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</si>
  <si>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</si>
  <si>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</si>
  <si>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</si>
  <si>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</si>
  <si>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</si>
  <si>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</si>
  <si>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</si>
  <si>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</si>
  <si>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</si>
  <si>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</si>
  <si>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</si>
  <si>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</si>
  <si>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</si>
  <si>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</si>
  <si>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</si>
  <si>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</si>
  <si>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</si>
  <si>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</si>
  <si>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</si>
  <si>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</si>
  <si>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</si>
  <si>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</si>
  <si>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</si>
  <si>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</si>
  <si>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</si>
  <si>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</si>
  <si>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</si>
  <si>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</si>
  <si>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</si>
  <si>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</si>
  <si>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</si>
  <si>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</si>
  <si>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</si>
  <si>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</si>
  <si>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</si>
  <si>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</si>
  <si>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</si>
  <si>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</si>
  <si>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</si>
  <si>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</si>
  <si>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</si>
  <si>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</si>
  <si>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</si>
  <si>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</si>
  <si>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</si>
  <si>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</si>
  <si>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</si>
  <si>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>Председатель комитета:                                                              Т.А. Павлушина</t>
  </si>
  <si>
    <t xml:space="preserve">Отчет за январь - ноябрь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</si>
</sst>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176" fontId="3" fillId="33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54</xdr:row>
      <xdr:rowOff>9525</xdr:rowOff>
    </xdr:from>
    <xdr:to>
      <xdr:col>7</xdr:col>
      <xdr:colOff>342900</xdr:colOff>
      <xdr:row>57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773025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8" sqref="T18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5.10546875" style="0" customWidth="1"/>
    <col min="16" max="16" width="7.10546875" style="0" customWidth="1"/>
    <col min="17" max="17" width="0.10546875" style="0" hidden="1" customWidth="1"/>
    <col min="18" max="18" width="8.88671875" style="0" hidden="1" customWidth="1"/>
    <col min="19" max="19" width="8.4453125" style="0" customWidth="1"/>
  </cols>
  <sheetData>
    <row r="1" spans="1:13" s="3" customFormat="1" ht="30" customHeight="1" thickBot="1">
      <c r="A1" s="1"/>
      <c r="B1" s="89" t="s">
        <v>46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3" customFormat="1" ht="18.75" customHeight="1" hidden="1">
      <c r="A2" s="4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5" s="3" customFormat="1" ht="23.25" customHeight="1">
      <c r="A3" s="5"/>
      <c r="B3" s="33"/>
      <c r="C3" s="87" t="s">
        <v>49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3" customFormat="1" ht="65.25" customHeight="1">
      <c r="A4" s="6"/>
      <c r="B4" s="34"/>
      <c r="C4" s="86" t="s">
        <v>0</v>
      </c>
      <c r="D4" s="86"/>
      <c r="E4" s="86"/>
      <c r="F4" s="86" t="s">
        <v>41</v>
      </c>
      <c r="G4" s="86"/>
      <c r="H4" s="86"/>
      <c r="I4" s="86" t="s">
        <v>42</v>
      </c>
      <c r="J4" s="86"/>
      <c r="K4" s="86"/>
      <c r="L4" s="86"/>
      <c r="M4" s="86"/>
      <c r="N4" s="86"/>
      <c r="O4" s="86" t="s">
        <v>43</v>
      </c>
    </row>
    <row r="5" spans="1:15" s="3" customFormat="1" ht="31.5" customHeight="1">
      <c r="A5" s="6"/>
      <c r="B5" s="34">
        <f>L17+N17</f>
        <v>3725345.6</v>
      </c>
      <c r="C5" s="91" t="s">
        <v>1</v>
      </c>
      <c r="D5" s="91" t="s">
        <v>2</v>
      </c>
      <c r="E5" s="91"/>
      <c r="F5" s="88" t="s">
        <v>14</v>
      </c>
      <c r="G5" s="88"/>
      <c r="H5" s="88" t="s">
        <v>11</v>
      </c>
      <c r="I5" s="88" t="s">
        <v>39</v>
      </c>
      <c r="J5" s="88"/>
      <c r="K5" s="88"/>
      <c r="L5" s="88" t="s">
        <v>40</v>
      </c>
      <c r="M5" s="88"/>
      <c r="N5" s="88"/>
      <c r="O5" s="86"/>
    </row>
    <row r="6" spans="1:15" s="3" customFormat="1" ht="103.5" customHeight="1" thickBot="1">
      <c r="A6" s="7"/>
      <c r="B6" s="7"/>
      <c r="C6" s="91"/>
      <c r="D6" s="46" t="s">
        <v>18</v>
      </c>
      <c r="E6" s="46" t="s">
        <v>11</v>
      </c>
      <c r="F6" s="45" t="s">
        <v>19</v>
      </c>
      <c r="G6" s="47" t="s">
        <v>20</v>
      </c>
      <c r="H6" s="88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6"/>
    </row>
    <row r="7" spans="1:15" ht="19.5" thickBot="1">
      <c r="A7" s="8">
        <v>1</v>
      </c>
      <c r="B7" s="53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5">
        <v>15</v>
      </c>
    </row>
    <row r="8" spans="1:16" ht="18.75" customHeight="1" thickBot="1">
      <c r="A8" s="13"/>
      <c r="B8" s="57" t="s">
        <v>3</v>
      </c>
      <c r="C8" s="58">
        <f>D8+E8</f>
        <v>139.1</v>
      </c>
      <c r="D8" s="58">
        <f aca="true" t="shared" si="0" ref="D8:N8">D9+D10+D11+D14</f>
        <v>133.7</v>
      </c>
      <c r="E8" s="73">
        <f t="shared" si="0"/>
        <v>5.4</v>
      </c>
      <c r="F8" s="58">
        <f>F9+F10+F11+F14</f>
        <v>30628706.2</v>
      </c>
      <c r="G8" s="58">
        <f t="shared" si="0"/>
        <v>896258.7999999999</v>
      </c>
      <c r="H8" s="58">
        <f t="shared" si="0"/>
        <v>728108.9</v>
      </c>
      <c r="I8" s="58">
        <f t="shared" si="0"/>
        <v>30586140</v>
      </c>
      <c r="J8" s="58">
        <f t="shared" si="0"/>
        <v>0</v>
      </c>
      <c r="K8" s="58">
        <f t="shared" si="0"/>
        <v>42566.2</v>
      </c>
      <c r="L8" s="58">
        <f t="shared" si="0"/>
        <v>682285.6</v>
      </c>
      <c r="M8" s="58">
        <f t="shared" si="0"/>
        <v>0</v>
      </c>
      <c r="N8" s="68">
        <f t="shared" si="0"/>
        <v>45823.3</v>
      </c>
      <c r="O8" s="71">
        <f>F8/D8/11</f>
        <v>20825.9374447542</v>
      </c>
      <c r="P8" s="48"/>
    </row>
    <row r="9" spans="1:16" ht="13.5" customHeight="1" thickBot="1">
      <c r="A9" s="9"/>
      <c r="B9" s="37" t="s">
        <v>4</v>
      </c>
      <c r="C9" s="56">
        <f aca="true" t="shared" si="1" ref="C9:C35">D9+E9</f>
        <v>4.9</v>
      </c>
      <c r="D9" s="27">
        <v>4.9</v>
      </c>
      <c r="E9" s="27">
        <v>0</v>
      </c>
      <c r="F9" s="84">
        <v>1863394.1</v>
      </c>
      <c r="G9" s="84">
        <v>35292.8</v>
      </c>
      <c r="H9" s="84">
        <v>0</v>
      </c>
      <c r="I9" s="84">
        <v>1863394.1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71">
        <f aca="true" t="shared" si="2" ref="O9:O52">F9/D9/11</f>
        <v>34571.31910946196</v>
      </c>
      <c r="P9" s="49"/>
    </row>
    <row r="10" spans="1:16" ht="13.5" customHeight="1" thickBot="1">
      <c r="A10" s="9"/>
      <c r="B10" s="35" t="s">
        <v>12</v>
      </c>
      <c r="C10" s="27">
        <f t="shared" si="1"/>
        <v>6.4</v>
      </c>
      <c r="D10" s="27">
        <v>6.4</v>
      </c>
      <c r="E10" s="27">
        <v>0</v>
      </c>
      <c r="F10" s="84">
        <v>1725277.9</v>
      </c>
      <c r="G10" s="84">
        <v>23232.8</v>
      </c>
      <c r="H10" s="84">
        <v>0</v>
      </c>
      <c r="I10" s="84">
        <v>1725277.9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71">
        <f t="shared" si="2"/>
        <v>24506.78835227272</v>
      </c>
      <c r="P10" s="49"/>
    </row>
    <row r="11" spans="1:16" ht="13.5" customHeight="1" thickBot="1">
      <c r="A11" s="9"/>
      <c r="B11" s="36" t="s">
        <v>25</v>
      </c>
      <c r="C11" s="27">
        <f t="shared" si="1"/>
        <v>57.199999999999996</v>
      </c>
      <c r="D11" s="27">
        <f>D12+D13</f>
        <v>55.8</v>
      </c>
      <c r="E11" s="27">
        <f aca="true" t="shared" si="3" ref="E11:N11">E12+E13</f>
        <v>1.4</v>
      </c>
      <c r="F11" s="27">
        <f t="shared" si="3"/>
        <v>18196833.4</v>
      </c>
      <c r="G11" s="27">
        <f t="shared" si="3"/>
        <v>444725.5</v>
      </c>
      <c r="H11" s="27">
        <f t="shared" si="3"/>
        <v>246761</v>
      </c>
      <c r="I11" s="27">
        <f t="shared" si="3"/>
        <v>18154267.2</v>
      </c>
      <c r="J11" s="27">
        <f t="shared" si="3"/>
        <v>0</v>
      </c>
      <c r="K11" s="27">
        <f t="shared" si="3"/>
        <v>42566.2</v>
      </c>
      <c r="L11" s="27">
        <f t="shared" si="3"/>
        <v>212467</v>
      </c>
      <c r="M11" s="27">
        <f t="shared" si="3"/>
        <v>0</v>
      </c>
      <c r="N11" s="27">
        <f t="shared" si="3"/>
        <v>34294</v>
      </c>
      <c r="O11" s="71">
        <f t="shared" si="2"/>
        <v>29646.19322254806</v>
      </c>
      <c r="P11" s="49"/>
    </row>
    <row r="12" spans="1:16" ht="13.5" customHeight="1" thickBot="1">
      <c r="A12" s="9"/>
      <c r="B12" s="35" t="s">
        <v>24</v>
      </c>
      <c r="C12" s="27">
        <f t="shared" si="1"/>
        <v>46.3</v>
      </c>
      <c r="D12" s="27">
        <v>46.3</v>
      </c>
      <c r="E12" s="27">
        <v>0</v>
      </c>
      <c r="F12" s="84">
        <v>14992150.9</v>
      </c>
      <c r="G12" s="84">
        <v>436915.5</v>
      </c>
      <c r="H12" s="84">
        <v>0</v>
      </c>
      <c r="I12" s="84">
        <v>14968059.7</v>
      </c>
      <c r="J12" s="84">
        <v>0</v>
      </c>
      <c r="K12" s="84">
        <v>24091.2</v>
      </c>
      <c r="L12" s="84">
        <v>0</v>
      </c>
      <c r="M12" s="84">
        <v>0</v>
      </c>
      <c r="N12" s="84">
        <v>0</v>
      </c>
      <c r="O12" s="71">
        <f t="shared" si="2"/>
        <v>29436.777734144907</v>
      </c>
      <c r="P12" s="49"/>
    </row>
    <row r="13" spans="1:16" ht="13.5" customHeight="1" thickBot="1">
      <c r="A13" s="9"/>
      <c r="B13" s="36" t="s">
        <v>29</v>
      </c>
      <c r="C13" s="27">
        <f t="shared" si="1"/>
        <v>10.9</v>
      </c>
      <c r="D13" s="27">
        <v>9.5</v>
      </c>
      <c r="E13" s="27">
        <v>1.4</v>
      </c>
      <c r="F13" s="84">
        <v>3204682.5</v>
      </c>
      <c r="G13" s="84">
        <v>7810</v>
      </c>
      <c r="H13" s="84">
        <v>246761</v>
      </c>
      <c r="I13" s="84">
        <v>3186207.5</v>
      </c>
      <c r="J13" s="84">
        <v>0</v>
      </c>
      <c r="K13" s="84">
        <v>18475</v>
      </c>
      <c r="L13" s="84">
        <v>212467</v>
      </c>
      <c r="M13" s="84">
        <v>0</v>
      </c>
      <c r="N13" s="84">
        <v>34294</v>
      </c>
      <c r="O13" s="71">
        <f t="shared" si="2"/>
        <v>30666.81818181818</v>
      </c>
      <c r="P13" s="49"/>
    </row>
    <row r="14" spans="1:19" ht="13.5" customHeight="1" thickBot="1">
      <c r="A14" s="9"/>
      <c r="B14" s="36" t="s">
        <v>22</v>
      </c>
      <c r="C14" s="27">
        <f t="shared" si="1"/>
        <v>70.6</v>
      </c>
      <c r="D14" s="27">
        <f>D15+D16</f>
        <v>66.6</v>
      </c>
      <c r="E14" s="27">
        <f aca="true" t="shared" si="4" ref="E14:N14">E15+E16</f>
        <v>4</v>
      </c>
      <c r="F14" s="27">
        <f t="shared" si="4"/>
        <v>8843200.8</v>
      </c>
      <c r="G14" s="27">
        <f t="shared" si="4"/>
        <v>393007.69999999995</v>
      </c>
      <c r="H14" s="27">
        <f t="shared" si="4"/>
        <v>481347.9</v>
      </c>
      <c r="I14" s="27">
        <f t="shared" si="4"/>
        <v>8843200.8</v>
      </c>
      <c r="J14" s="27">
        <f t="shared" si="4"/>
        <v>0</v>
      </c>
      <c r="K14" s="27">
        <f t="shared" si="4"/>
        <v>0</v>
      </c>
      <c r="L14" s="27">
        <f t="shared" si="4"/>
        <v>469818.6</v>
      </c>
      <c r="M14" s="27">
        <f t="shared" si="4"/>
        <v>0</v>
      </c>
      <c r="N14" s="27">
        <f t="shared" si="4"/>
        <v>11529.3</v>
      </c>
      <c r="O14" s="71">
        <f t="shared" si="2"/>
        <v>12070.981162981165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36.1</v>
      </c>
      <c r="D15" s="27">
        <v>36.1</v>
      </c>
      <c r="E15" s="27">
        <v>0</v>
      </c>
      <c r="F15" s="84">
        <v>4606826.1</v>
      </c>
      <c r="G15" s="84">
        <v>115662.1</v>
      </c>
      <c r="H15" s="84">
        <v>0</v>
      </c>
      <c r="I15" s="84">
        <v>4606826.1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71">
        <f t="shared" si="2"/>
        <v>11601.173759758247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59">
        <f t="shared" si="1"/>
        <v>34.5</v>
      </c>
      <c r="D16" s="27">
        <v>30.5</v>
      </c>
      <c r="E16" s="27">
        <v>4</v>
      </c>
      <c r="F16" s="85">
        <v>4236374.7</v>
      </c>
      <c r="G16" s="85">
        <v>277345.6</v>
      </c>
      <c r="H16" s="85">
        <v>481347.9</v>
      </c>
      <c r="I16" s="85">
        <v>4236374.7</v>
      </c>
      <c r="J16" s="85">
        <v>0</v>
      </c>
      <c r="K16" s="85">
        <v>0</v>
      </c>
      <c r="L16" s="85">
        <v>469818.6</v>
      </c>
      <c r="M16" s="85">
        <v>0</v>
      </c>
      <c r="N16" s="85">
        <v>11529.3</v>
      </c>
      <c r="O16" s="71">
        <f t="shared" si="2"/>
        <v>12627.048286140089</v>
      </c>
      <c r="P16" s="48"/>
    </row>
    <row r="17" spans="1:20" ht="18.75" customHeight="1" thickBot="1">
      <c r="A17" s="18">
        <v>2</v>
      </c>
      <c r="B17" s="25" t="s">
        <v>5</v>
      </c>
      <c r="C17" s="60">
        <f t="shared" si="1"/>
        <v>221.7</v>
      </c>
      <c r="D17" s="61">
        <f>D18+D19+D20+D24+D25+D26+D27</f>
        <v>194.2</v>
      </c>
      <c r="E17" s="60">
        <f>E18+E19+E20+E24+E25+E26+E27</f>
        <v>27.5</v>
      </c>
      <c r="F17" s="61">
        <f aca="true" t="shared" si="5" ref="F17:N17">F18+F19+F20+F24+F25+F26+F27</f>
        <v>50392424.400000006</v>
      </c>
      <c r="G17" s="61">
        <f t="shared" si="5"/>
        <v>2489645.9</v>
      </c>
      <c r="H17" s="61">
        <f t="shared" si="5"/>
        <v>3725345.6</v>
      </c>
      <c r="I17" s="61">
        <f t="shared" si="5"/>
        <v>49674802.3</v>
      </c>
      <c r="J17" s="61">
        <f t="shared" si="5"/>
        <v>0</v>
      </c>
      <c r="K17" s="61">
        <f t="shared" si="5"/>
        <v>717622.1000000001</v>
      </c>
      <c r="L17" s="61">
        <f t="shared" si="5"/>
        <v>2945784.6</v>
      </c>
      <c r="M17" s="61">
        <f t="shared" si="5"/>
        <v>0</v>
      </c>
      <c r="N17" s="69">
        <f t="shared" si="5"/>
        <v>779561</v>
      </c>
      <c r="O17" s="71">
        <f t="shared" si="2"/>
        <v>23589.750210654438</v>
      </c>
      <c r="P17" s="49"/>
      <c r="S17" s="32">
        <f>F17+H17</f>
        <v>54117770.00000001</v>
      </c>
      <c r="T17">
        <f>S17/11/D17</f>
        <v>25333.662578410265</v>
      </c>
    </row>
    <row r="18" spans="1:15" ht="13.5" customHeight="1" thickBot="1">
      <c r="A18" s="10"/>
      <c r="B18" s="37" t="s">
        <v>4</v>
      </c>
      <c r="C18" s="56">
        <f t="shared" si="1"/>
        <v>6</v>
      </c>
      <c r="D18" s="27">
        <v>6</v>
      </c>
      <c r="E18" s="27">
        <v>0</v>
      </c>
      <c r="F18" s="76">
        <v>3224567.5</v>
      </c>
      <c r="G18" s="76">
        <v>326202.5</v>
      </c>
      <c r="H18" s="76">
        <v>0</v>
      </c>
      <c r="I18" s="76">
        <v>3224567.5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1">
        <f t="shared" si="2"/>
        <v>48857.08333333333</v>
      </c>
    </row>
    <row r="19" spans="1:15" ht="13.5" customHeight="1" thickBot="1">
      <c r="A19" s="10"/>
      <c r="B19" s="35" t="s">
        <v>12</v>
      </c>
      <c r="C19" s="27">
        <f t="shared" si="1"/>
        <v>16</v>
      </c>
      <c r="D19" s="27">
        <v>16</v>
      </c>
      <c r="E19" s="27">
        <v>0</v>
      </c>
      <c r="F19" s="76">
        <v>5440853.2</v>
      </c>
      <c r="G19" s="76">
        <v>463425.6</v>
      </c>
      <c r="H19" s="76">
        <v>0</v>
      </c>
      <c r="I19" s="76">
        <v>5417557.2</v>
      </c>
      <c r="J19" s="76">
        <v>0</v>
      </c>
      <c r="K19" s="76">
        <v>23296</v>
      </c>
      <c r="L19" s="76">
        <v>0</v>
      </c>
      <c r="M19" s="76">
        <v>0</v>
      </c>
      <c r="N19" s="76">
        <v>0</v>
      </c>
      <c r="O19" s="71">
        <f t="shared" si="2"/>
        <v>30913.938636363637</v>
      </c>
    </row>
    <row r="20" spans="1:19" ht="21.75" customHeight="1" thickBot="1">
      <c r="A20" s="10"/>
      <c r="B20" s="35" t="s">
        <v>21</v>
      </c>
      <c r="C20" s="27">
        <f t="shared" si="1"/>
        <v>115.4</v>
      </c>
      <c r="D20" s="27">
        <f>D21+D22+D23</f>
        <v>110</v>
      </c>
      <c r="E20" s="27">
        <f aca="true" t="shared" si="6" ref="E20:N20">E21+E22+E23</f>
        <v>5.4</v>
      </c>
      <c r="F20" s="27">
        <f t="shared" si="6"/>
        <v>31337442.299999997</v>
      </c>
      <c r="G20" s="27">
        <f t="shared" si="6"/>
        <v>1204075.3</v>
      </c>
      <c r="H20" s="27">
        <f t="shared" si="6"/>
        <v>709293.8</v>
      </c>
      <c r="I20" s="27">
        <f t="shared" si="6"/>
        <v>30956375.099999998</v>
      </c>
      <c r="J20" s="27">
        <f t="shared" si="6"/>
        <v>0</v>
      </c>
      <c r="K20" s="27">
        <f t="shared" si="6"/>
        <v>381067.2</v>
      </c>
      <c r="L20" s="27">
        <f t="shared" si="6"/>
        <v>701086.9</v>
      </c>
      <c r="M20" s="27">
        <f t="shared" si="6"/>
        <v>0</v>
      </c>
      <c r="N20" s="27">
        <f t="shared" si="6"/>
        <v>8206.9</v>
      </c>
      <c r="O20" s="71">
        <f t="shared" si="2"/>
        <v>25898.712644628096</v>
      </c>
      <c r="P20" s="75"/>
      <c r="S20">
        <f>(F20+F25)/11/117.4</f>
        <v>25809.102834133493</v>
      </c>
    </row>
    <row r="21" spans="1:15" ht="13.5" customHeight="1" thickBot="1">
      <c r="A21" s="9"/>
      <c r="B21" s="35" t="s">
        <v>32</v>
      </c>
      <c r="C21" s="27">
        <f t="shared" si="1"/>
        <v>112.7</v>
      </c>
      <c r="D21" s="27">
        <v>107.7</v>
      </c>
      <c r="E21" s="27">
        <v>5</v>
      </c>
      <c r="F21" s="76">
        <v>30885729.4</v>
      </c>
      <c r="G21" s="76">
        <v>1175420</v>
      </c>
      <c r="H21" s="76">
        <v>651384.4</v>
      </c>
      <c r="I21" s="76">
        <v>30532396.9</v>
      </c>
      <c r="J21" s="76">
        <v>0</v>
      </c>
      <c r="K21" s="76">
        <v>353332.5</v>
      </c>
      <c r="L21" s="76">
        <v>643177.5</v>
      </c>
      <c r="M21" s="76">
        <v>0</v>
      </c>
      <c r="N21" s="76">
        <v>8206.9</v>
      </c>
      <c r="O21" s="71">
        <f t="shared" si="2"/>
        <v>26070.506794969187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>
        <v>0</v>
      </c>
      <c r="E22" s="27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1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2.6999999999999997</v>
      </c>
      <c r="D23" s="27">
        <v>2.3</v>
      </c>
      <c r="E23" s="27">
        <v>0.4</v>
      </c>
      <c r="F23" s="76">
        <v>451712.9</v>
      </c>
      <c r="G23" s="76">
        <v>28655.3</v>
      </c>
      <c r="H23" s="76">
        <v>57909.4</v>
      </c>
      <c r="I23" s="76">
        <v>423978.2</v>
      </c>
      <c r="J23" s="76">
        <v>0</v>
      </c>
      <c r="K23" s="76">
        <v>27734.7</v>
      </c>
      <c r="L23" s="76">
        <v>57909.4</v>
      </c>
      <c r="M23" s="76">
        <v>0</v>
      </c>
      <c r="N23" s="76">
        <v>0</v>
      </c>
      <c r="O23" s="71">
        <f t="shared" si="2"/>
        <v>17854.26482213439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76">
        <v>0</v>
      </c>
      <c r="G24" s="76">
        <v>0</v>
      </c>
      <c r="H24" s="76">
        <v>48980.6</v>
      </c>
      <c r="I24" s="76">
        <v>0</v>
      </c>
      <c r="J24" s="76">
        <v>0</v>
      </c>
      <c r="K24" s="76">
        <v>0</v>
      </c>
      <c r="L24" s="76">
        <v>48980.6</v>
      </c>
      <c r="M24" s="76">
        <v>0</v>
      </c>
      <c r="N24" s="76">
        <v>0</v>
      </c>
      <c r="O24" s="71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7.6000000000000005</v>
      </c>
      <c r="D25" s="27">
        <v>7.4</v>
      </c>
      <c r="E25" s="27">
        <v>0.2</v>
      </c>
      <c r="F25" s="76">
        <v>1992433.1</v>
      </c>
      <c r="G25" s="76">
        <v>182236.4</v>
      </c>
      <c r="H25" s="76">
        <v>59603</v>
      </c>
      <c r="I25" s="76">
        <v>1992433.1</v>
      </c>
      <c r="J25" s="76">
        <v>0</v>
      </c>
      <c r="K25" s="76">
        <v>0</v>
      </c>
      <c r="L25" s="76">
        <v>59603</v>
      </c>
      <c r="M25" s="76">
        <v>0</v>
      </c>
      <c r="N25" s="76">
        <v>0</v>
      </c>
      <c r="O25" s="71">
        <f t="shared" si="2"/>
        <v>24477.06511056511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1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76.5</v>
      </c>
      <c r="D27" s="27">
        <f>D28+D29</f>
        <v>54.8</v>
      </c>
      <c r="E27" s="27">
        <f aca="true" t="shared" si="7" ref="E27:N27">E28+E29</f>
        <v>21.7</v>
      </c>
      <c r="F27" s="27">
        <f t="shared" si="7"/>
        <v>8397128.3</v>
      </c>
      <c r="G27" s="27">
        <f t="shared" si="7"/>
        <v>313706.10000000003</v>
      </c>
      <c r="H27" s="27">
        <f t="shared" si="7"/>
        <v>2907468.2</v>
      </c>
      <c r="I27" s="27">
        <f t="shared" si="7"/>
        <v>8083869.4</v>
      </c>
      <c r="J27" s="27">
        <f t="shared" si="7"/>
        <v>0</v>
      </c>
      <c r="K27" s="27">
        <f t="shared" si="7"/>
        <v>313258.9</v>
      </c>
      <c r="L27" s="27">
        <f t="shared" si="7"/>
        <v>2136114.1</v>
      </c>
      <c r="M27" s="27">
        <f t="shared" si="7"/>
        <v>0</v>
      </c>
      <c r="N27" s="27">
        <f t="shared" si="7"/>
        <v>771354.1</v>
      </c>
      <c r="O27" s="71">
        <f t="shared" si="2"/>
        <v>13930.206204379565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>
        <v>0</v>
      </c>
      <c r="F28" s="76">
        <v>852901.8</v>
      </c>
      <c r="G28" s="76">
        <v>50774.4</v>
      </c>
      <c r="H28" s="76">
        <v>0</v>
      </c>
      <c r="I28" s="76">
        <v>849371.4</v>
      </c>
      <c r="J28" s="76">
        <v>0</v>
      </c>
      <c r="K28" s="76">
        <v>3530.4</v>
      </c>
      <c r="L28" s="76">
        <v>0</v>
      </c>
      <c r="M28" s="76">
        <v>0</v>
      </c>
      <c r="N28" s="76">
        <v>0</v>
      </c>
      <c r="O28" s="71">
        <f t="shared" si="2"/>
        <v>12922.754545454547</v>
      </c>
    </row>
    <row r="29" spans="1:15" ht="13.5" customHeight="1" thickBot="1">
      <c r="A29" s="21"/>
      <c r="B29" s="36" t="s">
        <v>36</v>
      </c>
      <c r="C29" s="59">
        <f t="shared" si="1"/>
        <v>70.5</v>
      </c>
      <c r="D29" s="27">
        <v>48.8</v>
      </c>
      <c r="E29" s="27">
        <v>21.7</v>
      </c>
      <c r="F29" s="76">
        <v>7544226.5</v>
      </c>
      <c r="G29" s="76">
        <v>262931.7</v>
      </c>
      <c r="H29" s="76">
        <v>2907468.2</v>
      </c>
      <c r="I29" s="76">
        <v>7234498</v>
      </c>
      <c r="J29" s="76">
        <v>0</v>
      </c>
      <c r="K29" s="76">
        <v>309728.5</v>
      </c>
      <c r="L29" s="76">
        <v>2136114.1</v>
      </c>
      <c r="M29" s="76">
        <v>0</v>
      </c>
      <c r="N29" s="76">
        <v>771354.1</v>
      </c>
      <c r="O29" s="71">
        <f t="shared" si="2"/>
        <v>14054.073211624444</v>
      </c>
    </row>
    <row r="30" spans="1:15" ht="16.5" customHeight="1" thickBot="1">
      <c r="A30" s="19">
        <v>3</v>
      </c>
      <c r="B30" s="40" t="s">
        <v>6</v>
      </c>
      <c r="C30" s="62">
        <f>D30+E30</f>
        <v>0</v>
      </c>
      <c r="D30" s="62">
        <f>D31+D32+D33+D36</f>
        <v>0</v>
      </c>
      <c r="E30" s="74">
        <f aca="true" t="shared" si="8" ref="E30:N30">E31+E32+E33+E36</f>
        <v>0</v>
      </c>
      <c r="F30" s="62">
        <f t="shared" si="8"/>
        <v>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62">
        <f t="shared" si="8"/>
        <v>0</v>
      </c>
      <c r="K30" s="62">
        <f t="shared" si="8"/>
        <v>0</v>
      </c>
      <c r="L30" s="62">
        <f t="shared" si="8"/>
        <v>0</v>
      </c>
      <c r="M30" s="62">
        <f t="shared" si="8"/>
        <v>0</v>
      </c>
      <c r="N30" s="70">
        <f t="shared" si="8"/>
        <v>0</v>
      </c>
      <c r="O30" s="71" t="e">
        <f t="shared" si="2"/>
        <v>#DIV/0!</v>
      </c>
    </row>
    <row r="31" spans="1:15" ht="13.5" customHeight="1" thickBot="1">
      <c r="A31" s="9"/>
      <c r="B31" s="37" t="s">
        <v>4</v>
      </c>
      <c r="C31" s="56">
        <f t="shared" si="1"/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71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71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71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71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71" t="e">
        <f t="shared" si="2"/>
        <v>#DIV/0!</v>
      </c>
    </row>
    <row r="36" spans="1:15" ht="13.5" customHeight="1" thickBot="1">
      <c r="A36" s="11"/>
      <c r="B36" s="36" t="s">
        <v>9</v>
      </c>
      <c r="C36" s="59">
        <f aca="true" t="shared" si="9" ref="C36:C46">D36+E36</f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71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4">
        <f t="shared" si="9"/>
        <v>5.4</v>
      </c>
      <c r="D37" s="77">
        <f>D38+D39+D40+D41</f>
        <v>3.8</v>
      </c>
      <c r="E37" s="77">
        <f aca="true" t="shared" si="10" ref="E37:N37">E38+E39+E40+E41</f>
        <v>1.6</v>
      </c>
      <c r="F37" s="77">
        <f t="shared" si="10"/>
        <v>1077084</v>
      </c>
      <c r="G37" s="77">
        <f t="shared" si="10"/>
        <v>232070</v>
      </c>
      <c r="H37" s="77">
        <f t="shared" si="10"/>
        <v>556157</v>
      </c>
      <c r="I37" s="77">
        <f t="shared" si="10"/>
        <v>1004490.6</v>
      </c>
      <c r="J37" s="77">
        <f t="shared" si="10"/>
        <v>0</v>
      </c>
      <c r="K37" s="77">
        <f t="shared" si="10"/>
        <v>72593.4</v>
      </c>
      <c r="L37" s="77">
        <f t="shared" si="10"/>
        <v>556157</v>
      </c>
      <c r="M37" s="77">
        <f t="shared" si="10"/>
        <v>0</v>
      </c>
      <c r="N37" s="77">
        <f t="shared" si="10"/>
        <v>0</v>
      </c>
      <c r="O37" s="71">
        <f t="shared" si="2"/>
        <v>25767.55980861244</v>
      </c>
    </row>
    <row r="38" spans="1:16" ht="13.5" customHeight="1" thickBot="1">
      <c r="A38" s="9"/>
      <c r="B38" s="37" t="s">
        <v>4</v>
      </c>
      <c r="C38" s="63">
        <f t="shared" si="9"/>
        <v>0</v>
      </c>
      <c r="D38" s="27">
        <v>0</v>
      </c>
      <c r="E38" s="27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1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9"/>
        <v>0.5</v>
      </c>
      <c r="D39" s="27">
        <v>0</v>
      </c>
      <c r="E39" s="27">
        <v>0.5</v>
      </c>
      <c r="F39" s="76">
        <v>0</v>
      </c>
      <c r="G39" s="76">
        <v>0</v>
      </c>
      <c r="H39" s="76">
        <v>122871</v>
      </c>
      <c r="I39" s="76">
        <v>0</v>
      </c>
      <c r="J39" s="76">
        <v>0</v>
      </c>
      <c r="K39" s="76">
        <v>0</v>
      </c>
      <c r="L39" s="76">
        <v>122871</v>
      </c>
      <c r="M39" s="76">
        <v>0</v>
      </c>
      <c r="N39" s="76">
        <v>0</v>
      </c>
      <c r="O39" s="71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9"/>
        <v>4</v>
      </c>
      <c r="D40" s="27">
        <v>2.9</v>
      </c>
      <c r="E40" s="27">
        <v>1.1</v>
      </c>
      <c r="F40" s="76">
        <v>967319</v>
      </c>
      <c r="G40" s="76">
        <v>232070</v>
      </c>
      <c r="H40" s="76">
        <v>433286</v>
      </c>
      <c r="I40" s="76">
        <v>894725.6</v>
      </c>
      <c r="J40" s="76">
        <v>0</v>
      </c>
      <c r="K40" s="76">
        <v>72593.4</v>
      </c>
      <c r="L40" s="76">
        <v>433286</v>
      </c>
      <c r="M40" s="76">
        <v>0</v>
      </c>
      <c r="N40" s="76">
        <v>0</v>
      </c>
      <c r="O40" s="71">
        <f t="shared" si="2"/>
        <v>30323.479623824453</v>
      </c>
    </row>
    <row r="41" spans="1:15" ht="17.25" customHeight="1" thickBot="1">
      <c r="A41" s="11"/>
      <c r="B41" s="36" t="s">
        <v>9</v>
      </c>
      <c r="C41" s="65">
        <f t="shared" si="9"/>
        <v>0.9</v>
      </c>
      <c r="D41" s="27">
        <v>0.9</v>
      </c>
      <c r="E41" s="27">
        <v>0</v>
      </c>
      <c r="F41" s="76">
        <v>109765</v>
      </c>
      <c r="G41" s="76">
        <v>0</v>
      </c>
      <c r="H41" s="76">
        <v>0</v>
      </c>
      <c r="I41" s="76">
        <v>109765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1">
        <f t="shared" si="2"/>
        <v>11087.373737373737</v>
      </c>
    </row>
    <row r="42" spans="1:15" ht="13.5" customHeight="1" thickBot="1">
      <c r="A42" s="23">
        <v>5</v>
      </c>
      <c r="B42" s="24" t="s">
        <v>28</v>
      </c>
      <c r="C42" s="66">
        <f t="shared" si="9"/>
        <v>7.6</v>
      </c>
      <c r="D42" s="66">
        <f>D43+D44+D45+D46</f>
        <v>4</v>
      </c>
      <c r="E42" s="66">
        <f aca="true" t="shared" si="11" ref="E42:N42">E43+E44+E45+E46</f>
        <v>3.6</v>
      </c>
      <c r="F42" s="66">
        <f t="shared" si="11"/>
        <v>1298847</v>
      </c>
      <c r="G42" s="66">
        <f t="shared" si="11"/>
        <v>14042</v>
      </c>
      <c r="H42" s="66">
        <f t="shared" si="11"/>
        <v>776493</v>
      </c>
      <c r="I42" s="66">
        <f t="shared" si="11"/>
        <v>1298847</v>
      </c>
      <c r="J42" s="66">
        <f t="shared" si="11"/>
        <v>0</v>
      </c>
      <c r="K42" s="66">
        <f t="shared" si="11"/>
        <v>0</v>
      </c>
      <c r="L42" s="66">
        <f t="shared" si="11"/>
        <v>776493</v>
      </c>
      <c r="M42" s="66">
        <f t="shared" si="11"/>
        <v>0</v>
      </c>
      <c r="N42" s="66">
        <f t="shared" si="11"/>
        <v>0</v>
      </c>
      <c r="O42" s="71">
        <f t="shared" si="2"/>
        <v>29519.25</v>
      </c>
    </row>
    <row r="43" spans="1:15" ht="13.5" customHeight="1" thickBot="1">
      <c r="A43" s="22"/>
      <c r="B43" s="37" t="s">
        <v>4</v>
      </c>
      <c r="C43" s="63">
        <f t="shared" si="9"/>
        <v>1</v>
      </c>
      <c r="D43" s="27">
        <v>1</v>
      </c>
      <c r="E43" s="27">
        <v>0</v>
      </c>
      <c r="F43" s="76">
        <v>378936</v>
      </c>
      <c r="G43" s="76">
        <v>14042</v>
      </c>
      <c r="H43" s="76">
        <v>0</v>
      </c>
      <c r="I43" s="76">
        <v>378936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1">
        <f t="shared" si="2"/>
        <v>34448.72727272727</v>
      </c>
    </row>
    <row r="44" spans="1:15" ht="13.5" customHeight="1" thickBot="1">
      <c r="A44" s="22"/>
      <c r="B44" s="37" t="s">
        <v>12</v>
      </c>
      <c r="C44" s="28">
        <f t="shared" si="9"/>
        <v>0.9</v>
      </c>
      <c r="D44" s="27">
        <v>0</v>
      </c>
      <c r="E44" s="27">
        <v>0.9</v>
      </c>
      <c r="F44" s="76">
        <v>0</v>
      </c>
      <c r="G44" s="76">
        <v>0</v>
      </c>
      <c r="H44" s="76">
        <v>316143</v>
      </c>
      <c r="I44" s="76">
        <v>0</v>
      </c>
      <c r="J44" s="76">
        <v>0</v>
      </c>
      <c r="K44" s="76">
        <v>0</v>
      </c>
      <c r="L44" s="76">
        <v>316143</v>
      </c>
      <c r="M44" s="76">
        <v>0</v>
      </c>
      <c r="N44" s="76">
        <v>0</v>
      </c>
      <c r="O44" s="71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9"/>
        <v>4.2</v>
      </c>
      <c r="D45" s="27">
        <v>2</v>
      </c>
      <c r="E45" s="27">
        <v>2.2</v>
      </c>
      <c r="F45" s="76">
        <v>787471</v>
      </c>
      <c r="G45" s="76">
        <v>0</v>
      </c>
      <c r="H45" s="76">
        <v>376546</v>
      </c>
      <c r="I45" s="76">
        <v>787471</v>
      </c>
      <c r="J45" s="76">
        <v>0</v>
      </c>
      <c r="K45" s="76">
        <v>0</v>
      </c>
      <c r="L45" s="76">
        <v>376546</v>
      </c>
      <c r="M45" s="76">
        <v>0</v>
      </c>
      <c r="N45" s="76">
        <v>0</v>
      </c>
      <c r="O45" s="71">
        <f t="shared" si="2"/>
        <v>35794.13636363636</v>
      </c>
    </row>
    <row r="46" spans="1:15" ht="13.5" customHeight="1" thickBot="1">
      <c r="A46" s="22"/>
      <c r="B46" s="42" t="s">
        <v>9</v>
      </c>
      <c r="C46" s="65">
        <f t="shared" si="9"/>
        <v>1.5</v>
      </c>
      <c r="D46" s="27">
        <v>1</v>
      </c>
      <c r="E46" s="27">
        <v>0.5</v>
      </c>
      <c r="F46" s="76">
        <v>132440</v>
      </c>
      <c r="G46" s="76">
        <v>0</v>
      </c>
      <c r="H46" s="76">
        <v>83804</v>
      </c>
      <c r="I46" s="76">
        <v>132440</v>
      </c>
      <c r="J46" s="76">
        <v>0</v>
      </c>
      <c r="K46" s="76">
        <v>0</v>
      </c>
      <c r="L46" s="76">
        <v>83804</v>
      </c>
      <c r="M46" s="76">
        <v>0</v>
      </c>
      <c r="N46" s="76">
        <v>0</v>
      </c>
      <c r="O46" s="71">
        <f t="shared" si="2"/>
        <v>12040</v>
      </c>
    </row>
    <row r="47" spans="1:16" ht="36" customHeight="1" thickBot="1">
      <c r="A47" s="13">
        <v>6</v>
      </c>
      <c r="B47" s="43" t="s">
        <v>44</v>
      </c>
      <c r="C47" s="58">
        <f aca="true" t="shared" si="12" ref="C47:C52">D47+E47</f>
        <v>8.8</v>
      </c>
      <c r="D47" s="73">
        <f>D48+D49+D50+D51</f>
        <v>7.5</v>
      </c>
      <c r="E47" s="73">
        <f aca="true" t="shared" si="13" ref="E47:N47">E48+E49+E50+E51</f>
        <v>1.3</v>
      </c>
      <c r="F47" s="73">
        <f t="shared" si="13"/>
        <v>2469692.4000000004</v>
      </c>
      <c r="G47" s="73">
        <f t="shared" si="13"/>
        <v>0</v>
      </c>
      <c r="H47" s="73">
        <f t="shared" si="13"/>
        <v>189800.7</v>
      </c>
      <c r="I47" s="73">
        <f t="shared" si="13"/>
        <v>2469692.4000000004</v>
      </c>
      <c r="J47" s="73">
        <f t="shared" si="13"/>
        <v>0</v>
      </c>
      <c r="K47" s="73">
        <f t="shared" si="13"/>
        <v>0</v>
      </c>
      <c r="L47" s="73">
        <f t="shared" si="13"/>
        <v>189800.7</v>
      </c>
      <c r="M47" s="73">
        <f t="shared" si="13"/>
        <v>0</v>
      </c>
      <c r="N47" s="73">
        <f t="shared" si="13"/>
        <v>0</v>
      </c>
      <c r="O47" s="71">
        <f t="shared" si="2"/>
        <v>29935.665454545462</v>
      </c>
      <c r="P47" s="32"/>
    </row>
    <row r="48" spans="1:15" ht="13.5" customHeight="1" thickBot="1">
      <c r="A48" s="9"/>
      <c r="B48" s="37" t="s">
        <v>4</v>
      </c>
      <c r="C48" s="63">
        <f t="shared" si="12"/>
        <v>1</v>
      </c>
      <c r="D48" s="27">
        <v>1</v>
      </c>
      <c r="E48" s="27">
        <v>0</v>
      </c>
      <c r="F48" s="76">
        <v>592031.6</v>
      </c>
      <c r="G48" s="76">
        <v>0</v>
      </c>
      <c r="H48" s="76">
        <v>0</v>
      </c>
      <c r="I48" s="76">
        <v>592031.6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1">
        <f t="shared" si="2"/>
        <v>53821.05454545454</v>
      </c>
    </row>
    <row r="49" spans="1:15" ht="13.5" customHeight="1" thickBot="1">
      <c r="A49" s="11"/>
      <c r="B49" s="35" t="s">
        <v>12</v>
      </c>
      <c r="C49" s="28">
        <f t="shared" si="12"/>
        <v>1</v>
      </c>
      <c r="D49" s="27">
        <v>1</v>
      </c>
      <c r="E49" s="27">
        <v>0</v>
      </c>
      <c r="F49" s="76">
        <v>463953</v>
      </c>
      <c r="G49" s="76">
        <v>0</v>
      </c>
      <c r="H49" s="76">
        <v>0</v>
      </c>
      <c r="I49" s="76">
        <v>463953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1">
        <f t="shared" si="2"/>
        <v>42177.545454545456</v>
      </c>
    </row>
    <row r="50" spans="1:15" ht="13.5" customHeight="1" thickBot="1">
      <c r="A50" s="11"/>
      <c r="B50" s="36" t="s">
        <v>13</v>
      </c>
      <c r="C50" s="28">
        <f t="shared" si="12"/>
        <v>5.5</v>
      </c>
      <c r="D50" s="27">
        <v>5.5</v>
      </c>
      <c r="E50" s="27">
        <v>0</v>
      </c>
      <c r="F50" s="76">
        <v>1413707.8</v>
      </c>
      <c r="G50" s="76">
        <v>0</v>
      </c>
      <c r="H50" s="76">
        <v>0</v>
      </c>
      <c r="I50" s="76">
        <v>1413707.8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1">
        <f t="shared" si="2"/>
        <v>23367.071074380165</v>
      </c>
    </row>
    <row r="51" spans="1:15" ht="13.5" customHeight="1" thickBot="1">
      <c r="A51" s="11"/>
      <c r="B51" s="36" t="s">
        <v>9</v>
      </c>
      <c r="C51" s="65">
        <f t="shared" si="12"/>
        <v>1.3</v>
      </c>
      <c r="D51" s="27">
        <v>0</v>
      </c>
      <c r="E51" s="27">
        <v>1.3</v>
      </c>
      <c r="F51" s="76">
        <v>0</v>
      </c>
      <c r="G51" s="76">
        <v>0</v>
      </c>
      <c r="H51" s="76">
        <v>189800.7</v>
      </c>
      <c r="I51" s="76">
        <v>0</v>
      </c>
      <c r="J51" s="76">
        <v>0</v>
      </c>
      <c r="K51" s="76">
        <v>0</v>
      </c>
      <c r="L51" s="76">
        <v>189800.7</v>
      </c>
      <c r="M51" s="76">
        <v>0</v>
      </c>
      <c r="N51" s="76">
        <v>0</v>
      </c>
      <c r="O51" s="71" t="e">
        <f t="shared" si="2"/>
        <v>#DIV/0!</v>
      </c>
    </row>
    <row r="52" spans="1:16" ht="16.5" customHeight="1" thickBot="1">
      <c r="A52" s="20"/>
      <c r="B52" s="44" t="s">
        <v>10</v>
      </c>
      <c r="C52" s="67">
        <f t="shared" si="12"/>
        <v>382.59999999999997</v>
      </c>
      <c r="D52" s="67">
        <f>D47+D42+D37+D30+D17+D8</f>
        <v>343.2</v>
      </c>
      <c r="E52" s="67">
        <f aca="true" t="shared" si="14" ref="E52:N52">E47+E42+E37+E30+E17+E8</f>
        <v>39.4</v>
      </c>
      <c r="F52" s="67">
        <f t="shared" si="14"/>
        <v>85866754</v>
      </c>
      <c r="G52" s="67">
        <f t="shared" si="14"/>
        <v>3632016.6999999997</v>
      </c>
      <c r="H52" s="67">
        <f t="shared" si="14"/>
        <v>5975905.2</v>
      </c>
      <c r="I52" s="67">
        <f t="shared" si="14"/>
        <v>85033972.3</v>
      </c>
      <c r="J52" s="67">
        <f t="shared" si="14"/>
        <v>0</v>
      </c>
      <c r="K52" s="67">
        <f t="shared" si="14"/>
        <v>832781.7000000001</v>
      </c>
      <c r="L52" s="67">
        <f t="shared" si="14"/>
        <v>5150520.899999999</v>
      </c>
      <c r="M52" s="67">
        <f t="shared" si="14"/>
        <v>0</v>
      </c>
      <c r="N52" s="67">
        <f t="shared" si="14"/>
        <v>825384.3</v>
      </c>
      <c r="O52" s="71">
        <f t="shared" si="2"/>
        <v>22744.954969273153</v>
      </c>
      <c r="P52" s="72">
        <f>(F52+H52)/11/D52</f>
        <v>24327.89235007417</v>
      </c>
    </row>
    <row r="53" spans="3:15" ht="13.5" customHeight="1">
      <c r="C53" s="50"/>
      <c r="D53" s="50"/>
      <c r="E53" s="50"/>
      <c r="F53" s="51">
        <f>I52+K52</f>
        <v>85866754</v>
      </c>
      <c r="G53" s="50"/>
      <c r="H53" s="51">
        <f>L52+N52</f>
        <v>5975905.199999999</v>
      </c>
      <c r="I53" s="50"/>
      <c r="J53" s="50"/>
      <c r="K53" s="50"/>
      <c r="L53" s="50"/>
      <c r="M53" s="50"/>
      <c r="N53" s="52"/>
      <c r="O53" s="52"/>
    </row>
    <row r="54" spans="2:15" ht="13.5" customHeight="1">
      <c r="B54" s="29">
        <f>F53+H53</f>
        <v>91842659.2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25.5" customHeight="1">
      <c r="B55" s="29"/>
      <c r="C55" s="78"/>
      <c r="D55" s="80" t="s">
        <v>48</v>
      </c>
      <c r="E55" s="80"/>
      <c r="F55" s="80"/>
      <c r="G55" s="80"/>
      <c r="H55" s="80"/>
      <c r="I55" s="80"/>
      <c r="J55" s="80"/>
      <c r="K55" s="81"/>
      <c r="L55" s="50"/>
      <c r="M55" s="50"/>
      <c r="N55" s="52"/>
      <c r="O55" s="52"/>
    </row>
    <row r="56" spans="3:11" ht="13.5" customHeight="1">
      <c r="C56" s="79"/>
      <c r="D56" s="82"/>
      <c r="E56" s="82"/>
      <c r="F56" s="82"/>
      <c r="G56" s="82"/>
      <c r="H56" s="82"/>
      <c r="I56" s="82"/>
      <c r="J56" s="82"/>
      <c r="K56" s="83"/>
    </row>
    <row r="57" spans="3:11" ht="13.5" customHeight="1">
      <c r="C57" s="79"/>
      <c r="D57" s="82"/>
      <c r="E57" s="82"/>
      <c r="F57" s="82"/>
      <c r="G57" s="82"/>
      <c r="H57" s="82"/>
      <c r="I57" s="82"/>
      <c r="J57" s="82"/>
      <c r="K57" s="83"/>
    </row>
    <row r="58" spans="3:12" ht="22.5" customHeight="1">
      <c r="C58" s="79"/>
      <c r="D58" s="82" t="s">
        <v>47</v>
      </c>
      <c r="E58" s="82"/>
      <c r="F58" s="82"/>
      <c r="G58" s="82"/>
      <c r="H58" s="82" t="s">
        <v>45</v>
      </c>
      <c r="I58" s="82"/>
      <c r="J58" s="82"/>
      <c r="K58" s="83"/>
      <c r="L58" s="17"/>
    </row>
    <row r="59" spans="3:12" ht="13.5" customHeight="1">
      <c r="C59" s="79"/>
      <c r="D59" s="79"/>
      <c r="E59" s="79"/>
      <c r="F59" s="79"/>
      <c r="G59" s="79"/>
      <c r="H59" s="79"/>
      <c r="I59" s="79"/>
      <c r="J59" s="79"/>
      <c r="K59" s="30"/>
      <c r="L59" s="17"/>
    </row>
    <row r="60" spans="3:12" ht="13.5" customHeight="1">
      <c r="C60" s="31">
        <v>43438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93"/>
      <c r="D62" s="92"/>
      <c r="E62" s="92"/>
      <c r="F62" s="92"/>
      <c r="G62" s="92"/>
      <c r="H62" s="92"/>
      <c r="I62" s="14"/>
      <c r="J62" s="14"/>
      <c r="K62" s="14"/>
    </row>
    <row r="63" spans="3:11" ht="13.5" customHeight="1">
      <c r="C63" s="94"/>
      <c r="D63" s="94"/>
      <c r="E63" s="94"/>
      <c r="F63" s="94"/>
      <c r="G63" s="94"/>
      <c r="H63" s="94"/>
      <c r="I63" s="15"/>
      <c r="J63" s="15"/>
      <c r="K63" s="15"/>
    </row>
    <row r="64" spans="3:11" ht="13.5" customHeight="1">
      <c r="C64" s="92"/>
      <c r="D64" s="92"/>
      <c r="E64" s="92"/>
      <c r="F64" s="92"/>
      <c r="G64" s="92"/>
      <c r="H64" s="92"/>
      <c r="I64" s="14"/>
      <c r="J64" s="14"/>
      <c r="K64" s="14"/>
    </row>
    <row r="65" spans="3:11" ht="13.5" customHeight="1">
      <c r="C65" s="92"/>
      <c r="D65" s="92"/>
      <c r="E65" s="92"/>
      <c r="F65" s="92"/>
      <c r="G65" s="92"/>
      <c r="H65" s="92"/>
      <c r="I65" s="14"/>
      <c r="J65" s="14"/>
      <c r="K65" s="14"/>
    </row>
    <row r="66" spans="3:11" ht="13.5" customHeight="1">
      <c r="C66" s="92"/>
      <c r="D66" s="92"/>
      <c r="E66" s="92"/>
      <c r="F66" s="92"/>
      <c r="G66" s="92"/>
      <c r="H66" s="9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3" r:id="rId2"/>
  <colBreaks count="1" manualBreakCount="1">
    <brk id="17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2018-12-04T13:39:33Z</cp:lastPrinted>
  <dcterms:created xsi:type="dcterms:W3CDTF">2011-04-01T06:40:59Z</dcterms:created>
  <dcterms:modified xsi:type="dcterms:W3CDTF">2018-12-12T11:40:03Z</dcterms:modified>
  <cp:category/>
  <cp:version/>
  <cp:contentType/>
  <cp:contentStatus/>
</cp:coreProperties>
</file>