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8 год " sheetId="1" r:id="rId1"/>
  </sheets>
  <definedNames>
    <definedName name="_xlnm.Print_Titles" localSheetId="0">'2018 год '!$B:$B</definedName>
    <definedName name="_xlnm.Print_Area" localSheetId="0">'2018 год '!$A$1:$W$61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<sst xmlns="http://schemas.openxmlformats.org/spreadsheetml/2006/main" count="70" uniqueCount="50">
  <si>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</si>
  <si>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</si>
  <si>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</si>
  <si>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</si>
  <si>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</si>
  <si>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</si>
  <si>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</si>
  <si>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</si>
  <si>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</si>
  <si>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</si>
  <si>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</si>
  <si>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</si>
  <si>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</si>
  <si>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</si>
  <si>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</si>
  <si>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</si>
  <si>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</si>
  <si>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</si>
  <si>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</si>
  <si>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</si>
  <si>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</si>
  <si>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</si>
  <si>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</si>
  <si>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</si>
  <si>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</si>
  <si>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</si>
  <si>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</si>
  <si>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</si>
  <si>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</si>
  <si>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</si>
  <si>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</si>
  <si>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</si>
  <si>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</si>
  <si>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</si>
  <si>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</si>
  <si>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</si>
  <si>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</si>
  <si>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</si>
  <si>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</si>
  <si>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</si>
  <si>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</si>
  <si>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</si>
  <si>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</si>
  <si>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</si>
  <si>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</si>
  <si>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</si>
  <si>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</si>
  <si>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Исполнитель </t>
  </si>
  <si>
    <t>Зам. председателя комитета:                                                              Т.А. Павлушина</t>
  </si>
  <si>
    <t xml:space="preserve">Отчет за январь - июнь  2018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</si>
</sst>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3" fillId="37" borderId="0" xfId="0" applyNumberFormat="1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176" fontId="3" fillId="33" borderId="24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76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53</xdr:row>
      <xdr:rowOff>152400</xdr:rowOff>
    </xdr:from>
    <xdr:to>
      <xdr:col>7</xdr:col>
      <xdr:colOff>66675</xdr:colOff>
      <xdr:row>56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2277725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20" sqref="V20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12.21484375" style="0" customWidth="1"/>
    <col min="17" max="17" width="0.10546875" style="0" customWidth="1"/>
    <col min="18" max="18" width="8.88671875" style="0" hidden="1" customWidth="1"/>
    <col min="19" max="19" width="8.4453125" style="0" customWidth="1"/>
  </cols>
  <sheetData>
    <row r="1" spans="1:13" s="3" customFormat="1" ht="30" customHeight="1" thickBot="1">
      <c r="A1" s="1"/>
      <c r="B1" s="96" t="s">
        <v>46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3" customFormat="1" ht="18.75" customHeight="1" hidden="1">
      <c r="A2" s="4"/>
      <c r="B2" s="97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5" s="3" customFormat="1" ht="23.25" customHeight="1">
      <c r="A3" s="5"/>
      <c r="B3" s="33"/>
      <c r="C3" s="95" t="s">
        <v>49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3" customFormat="1" ht="65.25" customHeight="1">
      <c r="A4" s="6"/>
      <c r="B4" s="34"/>
      <c r="C4" s="94" t="s">
        <v>0</v>
      </c>
      <c r="D4" s="94"/>
      <c r="E4" s="94"/>
      <c r="F4" s="94" t="s">
        <v>41</v>
      </c>
      <c r="G4" s="94"/>
      <c r="H4" s="94"/>
      <c r="I4" s="94" t="s">
        <v>42</v>
      </c>
      <c r="J4" s="94"/>
      <c r="K4" s="94"/>
      <c r="L4" s="94"/>
      <c r="M4" s="94"/>
      <c r="N4" s="94"/>
      <c r="O4" s="94" t="s">
        <v>43</v>
      </c>
    </row>
    <row r="5" spans="1:15" s="3" customFormat="1" ht="31.5" customHeight="1">
      <c r="A5" s="6"/>
      <c r="B5" s="34">
        <f>L17+N17</f>
        <v>2071717.6</v>
      </c>
      <c r="C5" s="98" t="s">
        <v>1</v>
      </c>
      <c r="D5" s="98" t="s">
        <v>2</v>
      </c>
      <c r="E5" s="98"/>
      <c r="F5" s="90" t="s">
        <v>14</v>
      </c>
      <c r="G5" s="90"/>
      <c r="H5" s="90" t="s">
        <v>11</v>
      </c>
      <c r="I5" s="90" t="s">
        <v>39</v>
      </c>
      <c r="J5" s="90"/>
      <c r="K5" s="90"/>
      <c r="L5" s="90" t="s">
        <v>40</v>
      </c>
      <c r="M5" s="90"/>
      <c r="N5" s="90"/>
      <c r="O5" s="94"/>
    </row>
    <row r="6" spans="1:15" s="3" customFormat="1" ht="66.75" customHeight="1" thickBot="1">
      <c r="A6" s="7"/>
      <c r="B6" s="7"/>
      <c r="C6" s="98"/>
      <c r="D6" s="46" t="s">
        <v>18</v>
      </c>
      <c r="E6" s="46" t="s">
        <v>11</v>
      </c>
      <c r="F6" s="45" t="s">
        <v>19</v>
      </c>
      <c r="G6" s="47" t="s">
        <v>20</v>
      </c>
      <c r="H6" s="90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94"/>
    </row>
    <row r="7" spans="1:15" ht="19.5" thickBot="1">
      <c r="A7" s="8">
        <v>1</v>
      </c>
      <c r="B7" s="54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6">
        <v>15</v>
      </c>
    </row>
    <row r="8" spans="1:16" ht="18.75" customHeight="1" thickBot="1">
      <c r="A8" s="13"/>
      <c r="B8" s="58" t="s">
        <v>3</v>
      </c>
      <c r="C8" s="59">
        <f>D8+E8</f>
        <v>141.29999999999998</v>
      </c>
      <c r="D8" s="59">
        <f aca="true" t="shared" si="0" ref="D8:N8">D9+D10+D11+D14</f>
        <v>135.2</v>
      </c>
      <c r="E8" s="77">
        <f t="shared" si="0"/>
        <v>6.1</v>
      </c>
      <c r="F8" s="59">
        <f>F9+F10+F11+F14</f>
        <v>16429436.200000001</v>
      </c>
      <c r="G8" s="59">
        <f t="shared" si="0"/>
        <v>546162.7</v>
      </c>
      <c r="H8" s="59">
        <f t="shared" si="0"/>
        <v>473492.19999999995</v>
      </c>
      <c r="I8" s="59">
        <f t="shared" si="0"/>
        <v>16398696.700000001</v>
      </c>
      <c r="J8" s="59">
        <f t="shared" si="0"/>
        <v>0</v>
      </c>
      <c r="K8" s="59">
        <f t="shared" si="0"/>
        <v>30739.5</v>
      </c>
      <c r="L8" s="59">
        <f t="shared" si="0"/>
        <v>430308.9</v>
      </c>
      <c r="M8" s="59">
        <f t="shared" si="0"/>
        <v>0</v>
      </c>
      <c r="N8" s="69">
        <f t="shared" si="0"/>
        <v>43183.3</v>
      </c>
      <c r="O8" s="75">
        <f>F8/D8/6</f>
        <v>20253.24975345168</v>
      </c>
      <c r="P8" s="48"/>
    </row>
    <row r="9" spans="1:16" ht="13.5" customHeight="1" thickBot="1">
      <c r="A9" s="9"/>
      <c r="B9" s="37" t="s">
        <v>4</v>
      </c>
      <c r="C9" s="57">
        <f aca="true" t="shared" si="1" ref="C9:C35">D9+E9</f>
        <v>4.8</v>
      </c>
      <c r="D9" s="57">
        <v>4.8</v>
      </c>
      <c r="E9" s="57">
        <v>0</v>
      </c>
      <c r="F9" s="57">
        <v>1008607.6</v>
      </c>
      <c r="G9" s="57">
        <v>15673.4</v>
      </c>
      <c r="H9" s="57">
        <v>0</v>
      </c>
      <c r="I9" s="57">
        <v>1008607.6</v>
      </c>
      <c r="J9" s="57">
        <v>0</v>
      </c>
      <c r="K9" s="57">
        <v>0</v>
      </c>
      <c r="L9" s="57">
        <v>0</v>
      </c>
      <c r="M9" s="57">
        <v>0</v>
      </c>
      <c r="N9" s="70">
        <v>0</v>
      </c>
      <c r="O9" s="75">
        <f aca="true" t="shared" si="2" ref="O9:O52">F9/D9/6</f>
        <v>35021.097222222226</v>
      </c>
      <c r="P9" s="49"/>
    </row>
    <row r="10" spans="1:16" ht="13.5" customHeight="1" thickBot="1">
      <c r="A10" s="9"/>
      <c r="B10" s="35" t="s">
        <v>12</v>
      </c>
      <c r="C10" s="27">
        <f t="shared" si="1"/>
        <v>6.3</v>
      </c>
      <c r="D10" s="27">
        <v>6.3</v>
      </c>
      <c r="E10" s="27">
        <v>0</v>
      </c>
      <c r="F10" s="27">
        <v>943546</v>
      </c>
      <c r="G10" s="27">
        <v>22154.6</v>
      </c>
      <c r="H10" s="27">
        <v>0</v>
      </c>
      <c r="I10" s="27">
        <v>943546</v>
      </c>
      <c r="J10" s="27">
        <v>0</v>
      </c>
      <c r="K10" s="27">
        <v>0</v>
      </c>
      <c r="L10" s="27">
        <v>0</v>
      </c>
      <c r="M10" s="27">
        <v>0</v>
      </c>
      <c r="N10" s="71">
        <v>0</v>
      </c>
      <c r="O10" s="75">
        <f t="shared" si="2"/>
        <v>24961.534391534395</v>
      </c>
      <c r="P10" s="49"/>
    </row>
    <row r="11" spans="1:16" ht="13.5" customHeight="1" thickBot="1">
      <c r="A11" s="9"/>
      <c r="B11" s="36" t="s">
        <v>25</v>
      </c>
      <c r="C11" s="27">
        <f t="shared" si="1"/>
        <v>58.5</v>
      </c>
      <c r="D11" s="27">
        <f>D12+D13</f>
        <v>56.7</v>
      </c>
      <c r="E11" s="27">
        <f aca="true" t="shared" si="3" ref="E11:N11">E12+E13</f>
        <v>1.8</v>
      </c>
      <c r="F11" s="27">
        <f t="shared" si="3"/>
        <v>9847996.200000001</v>
      </c>
      <c r="G11" s="27">
        <f t="shared" si="3"/>
        <v>262463.1</v>
      </c>
      <c r="H11" s="27">
        <f t="shared" si="3"/>
        <v>201457.9</v>
      </c>
      <c r="I11" s="27">
        <f t="shared" si="3"/>
        <v>9817256.700000001</v>
      </c>
      <c r="J11" s="27">
        <f t="shared" si="3"/>
        <v>0</v>
      </c>
      <c r="K11" s="27">
        <f t="shared" si="3"/>
        <v>30739.5</v>
      </c>
      <c r="L11" s="27">
        <f t="shared" si="3"/>
        <v>169803.9</v>
      </c>
      <c r="M11" s="27">
        <f t="shared" si="3"/>
        <v>0</v>
      </c>
      <c r="N11" s="27">
        <f t="shared" si="3"/>
        <v>31654</v>
      </c>
      <c r="O11" s="75">
        <f>F11/D11/6</f>
        <v>28947.666666666668</v>
      </c>
      <c r="P11" s="49"/>
    </row>
    <row r="12" spans="1:16" ht="13.5" customHeight="1" thickBot="1">
      <c r="A12" s="9"/>
      <c r="B12" s="35" t="s">
        <v>24</v>
      </c>
      <c r="C12" s="27">
        <f t="shared" si="1"/>
        <v>47.2</v>
      </c>
      <c r="D12" s="27">
        <v>47.2</v>
      </c>
      <c r="E12" s="27">
        <v>0</v>
      </c>
      <c r="F12" s="27">
        <v>8099877.4</v>
      </c>
      <c r="G12" s="27">
        <v>254653.1</v>
      </c>
      <c r="H12" s="27">
        <v>0</v>
      </c>
      <c r="I12" s="27">
        <v>8087108.9</v>
      </c>
      <c r="J12" s="27">
        <v>0</v>
      </c>
      <c r="K12" s="27">
        <v>12768.5</v>
      </c>
      <c r="L12" s="27">
        <v>0</v>
      </c>
      <c r="M12" s="27">
        <v>0</v>
      </c>
      <c r="N12" s="71">
        <v>0</v>
      </c>
      <c r="O12" s="75">
        <f t="shared" si="2"/>
        <v>28601.262005649714</v>
      </c>
      <c r="P12" s="49"/>
    </row>
    <row r="13" spans="1:16" ht="13.5" customHeight="1" thickBot="1">
      <c r="A13" s="9"/>
      <c r="B13" s="36" t="s">
        <v>29</v>
      </c>
      <c r="C13" s="27">
        <f t="shared" si="1"/>
        <v>11.3</v>
      </c>
      <c r="D13" s="27">
        <v>9.5</v>
      </c>
      <c r="E13" s="27">
        <v>1.8</v>
      </c>
      <c r="F13" s="27">
        <v>1748118.8</v>
      </c>
      <c r="G13" s="27">
        <v>7810</v>
      </c>
      <c r="H13" s="27">
        <v>201457.9</v>
      </c>
      <c r="I13" s="27">
        <v>1730147.8</v>
      </c>
      <c r="J13" s="27">
        <v>0</v>
      </c>
      <c r="K13" s="27">
        <v>17971</v>
      </c>
      <c r="L13" s="27">
        <v>169803.9</v>
      </c>
      <c r="M13" s="27">
        <v>0</v>
      </c>
      <c r="N13" s="71">
        <v>31654</v>
      </c>
      <c r="O13" s="75">
        <f t="shared" si="2"/>
        <v>30668.750877192982</v>
      </c>
      <c r="P13" s="49"/>
    </row>
    <row r="14" spans="1:19" ht="13.5" customHeight="1" thickBot="1">
      <c r="A14" s="9"/>
      <c r="B14" s="36" t="s">
        <v>22</v>
      </c>
      <c r="C14" s="27">
        <f t="shared" si="1"/>
        <v>71.7</v>
      </c>
      <c r="D14" s="27">
        <f>D15+D16</f>
        <v>67.4</v>
      </c>
      <c r="E14" s="27">
        <f aca="true" t="shared" si="4" ref="E14:N14">E15+E16</f>
        <v>4.3</v>
      </c>
      <c r="F14" s="27">
        <f t="shared" si="4"/>
        <v>4629286.4</v>
      </c>
      <c r="G14" s="27">
        <f t="shared" si="4"/>
        <v>245871.6</v>
      </c>
      <c r="H14" s="27">
        <f t="shared" si="4"/>
        <v>272034.3</v>
      </c>
      <c r="I14" s="27">
        <f t="shared" si="4"/>
        <v>4629286.4</v>
      </c>
      <c r="J14" s="27">
        <f t="shared" si="4"/>
        <v>0</v>
      </c>
      <c r="K14" s="27">
        <f t="shared" si="4"/>
        <v>0</v>
      </c>
      <c r="L14" s="27">
        <f t="shared" si="4"/>
        <v>260505</v>
      </c>
      <c r="M14" s="27">
        <f t="shared" si="4"/>
        <v>0</v>
      </c>
      <c r="N14" s="27">
        <f t="shared" si="4"/>
        <v>11529.3</v>
      </c>
      <c r="O14" s="75">
        <f t="shared" si="2"/>
        <v>11447.295746785361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36.4</v>
      </c>
      <c r="D15" s="27">
        <v>36.4</v>
      </c>
      <c r="E15" s="27">
        <v>0</v>
      </c>
      <c r="F15" s="27">
        <v>2412494.8</v>
      </c>
      <c r="G15" s="27">
        <v>48354.6</v>
      </c>
      <c r="H15" s="27">
        <v>0</v>
      </c>
      <c r="I15" s="27">
        <v>2412494.8</v>
      </c>
      <c r="J15" s="27">
        <v>0</v>
      </c>
      <c r="K15" s="27">
        <v>0</v>
      </c>
      <c r="L15" s="27">
        <v>0</v>
      </c>
      <c r="M15" s="27">
        <v>0</v>
      </c>
      <c r="N15" s="71">
        <v>0</v>
      </c>
      <c r="O15" s="75">
        <f t="shared" si="2"/>
        <v>11046.22161172161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0">
        <f t="shared" si="1"/>
        <v>35.3</v>
      </c>
      <c r="D16" s="60">
        <v>31</v>
      </c>
      <c r="E16" s="60">
        <v>4.3</v>
      </c>
      <c r="F16" s="60">
        <v>2216791.6</v>
      </c>
      <c r="G16" s="60">
        <v>197517</v>
      </c>
      <c r="H16" s="60">
        <v>272034.3</v>
      </c>
      <c r="I16" s="60">
        <v>2216791.6</v>
      </c>
      <c r="J16" s="60">
        <v>0</v>
      </c>
      <c r="K16" s="60">
        <v>0</v>
      </c>
      <c r="L16" s="60">
        <v>260505</v>
      </c>
      <c r="M16" s="60">
        <v>0</v>
      </c>
      <c r="N16" s="72">
        <v>11529.3</v>
      </c>
      <c r="O16" s="75">
        <f t="shared" si="2"/>
        <v>11918.23440860215</v>
      </c>
      <c r="P16" s="48"/>
    </row>
    <row r="17" spans="1:16" ht="18.75" customHeight="1" thickBot="1">
      <c r="A17" s="18">
        <v>2</v>
      </c>
      <c r="B17" s="25" t="s">
        <v>5</v>
      </c>
      <c r="C17" s="61">
        <f t="shared" si="1"/>
        <v>222.9</v>
      </c>
      <c r="D17" s="62">
        <f>D18+D19+D20+D24+D25+D26+D27</f>
        <v>195.3</v>
      </c>
      <c r="E17" s="61">
        <f>E18+E19+E20+E24+E25+E26+E27</f>
        <v>27.6</v>
      </c>
      <c r="F17" s="62">
        <f aca="true" t="shared" si="5" ref="F17:N17">F18+F19+F20+F24+F25+F26+F27</f>
        <v>27175659.1</v>
      </c>
      <c r="G17" s="62">
        <f t="shared" si="5"/>
        <v>1377997.2</v>
      </c>
      <c r="H17" s="62">
        <f t="shared" si="5"/>
        <v>2071717.6</v>
      </c>
      <c r="I17" s="62">
        <f t="shared" si="5"/>
        <v>26710391.400000002</v>
      </c>
      <c r="J17" s="62">
        <f t="shared" si="5"/>
        <v>0</v>
      </c>
      <c r="K17" s="62">
        <f t="shared" si="5"/>
        <v>465267.69999999995</v>
      </c>
      <c r="L17" s="62">
        <f t="shared" si="5"/>
        <v>1656756.5</v>
      </c>
      <c r="M17" s="62">
        <f t="shared" si="5"/>
        <v>0</v>
      </c>
      <c r="N17" s="73">
        <f t="shared" si="5"/>
        <v>414961.10000000003</v>
      </c>
      <c r="O17" s="75">
        <f t="shared" si="2"/>
        <v>23191.38001365421</v>
      </c>
      <c r="P17" s="49"/>
    </row>
    <row r="18" spans="1:15" ht="13.5" customHeight="1" thickBot="1">
      <c r="A18" s="10"/>
      <c r="B18" s="37" t="s">
        <v>4</v>
      </c>
      <c r="C18" s="57">
        <f t="shared" si="1"/>
        <v>6</v>
      </c>
      <c r="D18" s="27">
        <v>6</v>
      </c>
      <c r="E18" s="27">
        <v>0</v>
      </c>
      <c r="F18" s="81">
        <v>1690867.1</v>
      </c>
      <c r="G18" s="81">
        <v>212267.7</v>
      </c>
      <c r="H18" s="81">
        <v>0</v>
      </c>
      <c r="I18" s="81">
        <v>1690867.1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75">
        <f t="shared" si="2"/>
        <v>46968.53055555556</v>
      </c>
    </row>
    <row r="19" spans="1:15" ht="13.5" customHeight="1" thickBot="1">
      <c r="A19" s="10"/>
      <c r="B19" s="35" t="s">
        <v>12</v>
      </c>
      <c r="C19" s="27">
        <f t="shared" si="1"/>
        <v>17</v>
      </c>
      <c r="D19" s="27">
        <v>17</v>
      </c>
      <c r="E19" s="27">
        <v>0</v>
      </c>
      <c r="F19" s="81">
        <v>2953958.7</v>
      </c>
      <c r="G19" s="81">
        <v>243563.7</v>
      </c>
      <c r="H19" s="81">
        <v>0</v>
      </c>
      <c r="I19" s="81">
        <v>2930662.7</v>
      </c>
      <c r="J19" s="81">
        <v>0</v>
      </c>
      <c r="K19" s="81">
        <v>23296</v>
      </c>
      <c r="L19" s="81">
        <v>0</v>
      </c>
      <c r="M19" s="81">
        <v>0</v>
      </c>
      <c r="N19" s="81">
        <v>0</v>
      </c>
      <c r="O19" s="75">
        <f t="shared" si="2"/>
        <v>28960.37941176471</v>
      </c>
    </row>
    <row r="20" spans="1:16" ht="21.75" customHeight="1" thickBot="1">
      <c r="A20" s="10"/>
      <c r="B20" s="35" t="s">
        <v>21</v>
      </c>
      <c r="C20" s="27">
        <f t="shared" si="1"/>
        <v>115.80000000000001</v>
      </c>
      <c r="D20" s="27">
        <f>D21+D22+D23</f>
        <v>109.4</v>
      </c>
      <c r="E20" s="27">
        <f>E21+E22+E23</f>
        <v>6.4</v>
      </c>
      <c r="F20" s="27">
        <f aca="true" t="shared" si="6" ref="F20:N20">F21+F22+F23</f>
        <v>17080995.3</v>
      </c>
      <c r="G20" s="27">
        <f t="shared" si="6"/>
        <v>665612.2</v>
      </c>
      <c r="H20" s="27">
        <f t="shared" si="6"/>
        <v>430147.5</v>
      </c>
      <c r="I20" s="27">
        <f t="shared" si="6"/>
        <v>16824823.2</v>
      </c>
      <c r="J20" s="27">
        <f t="shared" si="6"/>
        <v>0</v>
      </c>
      <c r="K20" s="27">
        <f t="shared" si="6"/>
        <v>256172.1</v>
      </c>
      <c r="L20" s="27">
        <f t="shared" si="6"/>
        <v>423746.10000000003</v>
      </c>
      <c r="M20" s="27">
        <f t="shared" si="6"/>
        <v>0</v>
      </c>
      <c r="N20" s="27">
        <f t="shared" si="6"/>
        <v>6401.4</v>
      </c>
      <c r="O20" s="75">
        <f t="shared" si="2"/>
        <v>26022.23537477148</v>
      </c>
      <c r="P20" s="80"/>
    </row>
    <row r="21" spans="1:15" ht="13.5" customHeight="1" thickBot="1">
      <c r="A21" s="9"/>
      <c r="B21" s="35" t="s">
        <v>32</v>
      </c>
      <c r="C21" s="27">
        <f t="shared" si="1"/>
        <v>113.4</v>
      </c>
      <c r="D21" s="27">
        <v>107.2</v>
      </c>
      <c r="E21" s="27">
        <v>6.2</v>
      </c>
      <c r="F21" s="81">
        <v>16814366</v>
      </c>
      <c r="G21" s="81">
        <v>648542.2</v>
      </c>
      <c r="H21" s="81">
        <v>420160.8</v>
      </c>
      <c r="I21" s="81">
        <v>16575901.1</v>
      </c>
      <c r="J21" s="81">
        <v>0</v>
      </c>
      <c r="K21" s="81">
        <v>238464.9</v>
      </c>
      <c r="L21" s="81">
        <v>413759.4</v>
      </c>
      <c r="M21" s="81">
        <v>0</v>
      </c>
      <c r="N21" s="81">
        <v>6401.4</v>
      </c>
      <c r="O21" s="75">
        <f t="shared" si="2"/>
        <v>26141.7381840796</v>
      </c>
    </row>
    <row r="22" spans="1:15" ht="13.5" customHeight="1" thickBot="1">
      <c r="A22" s="9"/>
      <c r="B22" s="35" t="s">
        <v>33</v>
      </c>
      <c r="C22" s="27">
        <f t="shared" si="1"/>
        <v>0</v>
      </c>
      <c r="D22" s="27"/>
      <c r="E22" s="27"/>
      <c r="F22" s="81"/>
      <c r="G22" s="81"/>
      <c r="H22" s="81"/>
      <c r="I22" s="81"/>
      <c r="J22" s="81"/>
      <c r="K22" s="81"/>
      <c r="L22" s="81"/>
      <c r="M22" s="81"/>
      <c r="N22" s="81"/>
      <c r="O22" s="75" t="e">
        <f t="shared" si="2"/>
        <v>#DIV/0!</v>
      </c>
    </row>
    <row r="23" spans="1:16" ht="13.5" customHeight="1" thickBot="1">
      <c r="A23" s="9"/>
      <c r="B23" s="38" t="s">
        <v>34</v>
      </c>
      <c r="C23" s="27">
        <f t="shared" si="1"/>
        <v>2.4000000000000004</v>
      </c>
      <c r="D23" s="27">
        <v>2.2</v>
      </c>
      <c r="E23" s="27">
        <v>0.2</v>
      </c>
      <c r="F23" s="81">
        <v>266629.3</v>
      </c>
      <c r="G23" s="81">
        <v>17070</v>
      </c>
      <c r="H23" s="81">
        <v>9986.7</v>
      </c>
      <c r="I23" s="81">
        <v>248922.1</v>
      </c>
      <c r="J23" s="81">
        <v>0</v>
      </c>
      <c r="K23" s="81">
        <v>17707.2</v>
      </c>
      <c r="L23" s="81">
        <v>9986.7</v>
      </c>
      <c r="M23" s="81">
        <v>0</v>
      </c>
      <c r="N23" s="81">
        <v>0</v>
      </c>
      <c r="O23" s="75">
        <f t="shared" si="2"/>
        <v>20199.189393939392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>
        <v>0</v>
      </c>
      <c r="E24" s="27">
        <v>0.2</v>
      </c>
      <c r="F24" s="81">
        <v>0</v>
      </c>
      <c r="G24" s="81">
        <v>0</v>
      </c>
      <c r="H24" s="81">
        <v>20939.8</v>
      </c>
      <c r="I24" s="81">
        <v>0</v>
      </c>
      <c r="J24" s="81">
        <v>0</v>
      </c>
      <c r="K24" s="81">
        <v>0</v>
      </c>
      <c r="L24" s="81">
        <v>20939.8</v>
      </c>
      <c r="M24" s="81">
        <v>0</v>
      </c>
      <c r="N24" s="81">
        <v>0</v>
      </c>
      <c r="O24" s="75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7.7</v>
      </c>
      <c r="D25" s="27">
        <v>7.5</v>
      </c>
      <c r="E25" s="27">
        <v>0.2</v>
      </c>
      <c r="F25" s="81">
        <v>1072029.3</v>
      </c>
      <c r="G25" s="81">
        <v>92788.9</v>
      </c>
      <c r="H25" s="81">
        <v>51945.2</v>
      </c>
      <c r="I25" s="81">
        <v>1072029.3</v>
      </c>
      <c r="J25" s="81">
        <v>0</v>
      </c>
      <c r="K25" s="81">
        <v>0</v>
      </c>
      <c r="L25" s="81">
        <v>51945.2</v>
      </c>
      <c r="M25" s="81">
        <v>0</v>
      </c>
      <c r="N25" s="81">
        <v>0</v>
      </c>
      <c r="O25" s="75">
        <f t="shared" si="2"/>
        <v>23822.873333333337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>
        <v>0</v>
      </c>
      <c r="E26" s="27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75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76.2</v>
      </c>
      <c r="D27" s="27">
        <f>D28+D29</f>
        <v>55.4</v>
      </c>
      <c r="E27" s="27">
        <f>E28+E29</f>
        <v>20.8</v>
      </c>
      <c r="F27" s="79">
        <f aca="true" t="shared" si="7" ref="F27:N27">F28+F29</f>
        <v>4377808.7</v>
      </c>
      <c r="G27" s="79">
        <f t="shared" si="7"/>
        <v>163764.7</v>
      </c>
      <c r="H27" s="79">
        <f t="shared" si="7"/>
        <v>1568685.1</v>
      </c>
      <c r="I27" s="79">
        <f t="shared" si="7"/>
        <v>4192009.1</v>
      </c>
      <c r="J27" s="79">
        <f t="shared" si="7"/>
        <v>0</v>
      </c>
      <c r="K27" s="79">
        <f t="shared" si="7"/>
        <v>185799.6</v>
      </c>
      <c r="L27" s="79">
        <f t="shared" si="7"/>
        <v>1160125.4</v>
      </c>
      <c r="M27" s="79">
        <f t="shared" si="7"/>
        <v>0</v>
      </c>
      <c r="N27" s="79">
        <f t="shared" si="7"/>
        <v>408559.7</v>
      </c>
      <c r="O27" s="75">
        <f t="shared" si="2"/>
        <v>13170.302948255116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>
        <v>0</v>
      </c>
      <c r="F28" s="81">
        <v>430278.5</v>
      </c>
      <c r="G28" s="81">
        <v>30193.5</v>
      </c>
      <c r="H28" s="81">
        <v>0</v>
      </c>
      <c r="I28" s="81">
        <v>427643.1</v>
      </c>
      <c r="J28" s="81">
        <v>0</v>
      </c>
      <c r="K28" s="81">
        <v>2635.4</v>
      </c>
      <c r="L28" s="81">
        <v>0</v>
      </c>
      <c r="M28" s="81">
        <v>0</v>
      </c>
      <c r="N28" s="81">
        <v>0</v>
      </c>
      <c r="O28" s="75">
        <f t="shared" si="2"/>
        <v>11952.180555555555</v>
      </c>
    </row>
    <row r="29" spans="1:15" ht="13.5" customHeight="1" thickBot="1">
      <c r="A29" s="21"/>
      <c r="B29" s="36" t="s">
        <v>36</v>
      </c>
      <c r="C29" s="60">
        <f t="shared" si="1"/>
        <v>70.2</v>
      </c>
      <c r="D29" s="27">
        <v>49.4</v>
      </c>
      <c r="E29" s="27">
        <v>20.8</v>
      </c>
      <c r="F29" s="81">
        <v>3947530.2</v>
      </c>
      <c r="G29" s="81">
        <v>133571.2</v>
      </c>
      <c r="H29" s="81">
        <v>1568685.1</v>
      </c>
      <c r="I29" s="81">
        <v>3764366</v>
      </c>
      <c r="J29" s="81">
        <v>0</v>
      </c>
      <c r="K29" s="81">
        <v>183164.2</v>
      </c>
      <c r="L29" s="81">
        <v>1160125.4</v>
      </c>
      <c r="M29" s="81">
        <v>0</v>
      </c>
      <c r="N29" s="81">
        <v>408559.7</v>
      </c>
      <c r="O29" s="75">
        <f t="shared" si="2"/>
        <v>13318.253036437249</v>
      </c>
    </row>
    <row r="30" spans="1:15" ht="16.5" customHeight="1" thickBot="1">
      <c r="A30" s="19">
        <v>3</v>
      </c>
      <c r="B30" s="40" t="s">
        <v>6</v>
      </c>
      <c r="C30" s="63">
        <f>D30+E30</f>
        <v>0</v>
      </c>
      <c r="D30" s="63">
        <f>D31+D32+D33+D36</f>
        <v>0</v>
      </c>
      <c r="E30" s="78">
        <f aca="true" t="shared" si="8" ref="E30:N30">E31+E32+E33+E36</f>
        <v>0</v>
      </c>
      <c r="F30" s="63">
        <f t="shared" si="8"/>
        <v>0</v>
      </c>
      <c r="G30" s="63">
        <f t="shared" si="8"/>
        <v>0</v>
      </c>
      <c r="H30" s="63">
        <f t="shared" si="8"/>
        <v>0</v>
      </c>
      <c r="I30" s="63">
        <f t="shared" si="8"/>
        <v>0</v>
      </c>
      <c r="J30" s="63">
        <f t="shared" si="8"/>
        <v>0</v>
      </c>
      <c r="K30" s="63">
        <f t="shared" si="8"/>
        <v>0</v>
      </c>
      <c r="L30" s="63">
        <f t="shared" si="8"/>
        <v>0</v>
      </c>
      <c r="M30" s="63">
        <f t="shared" si="8"/>
        <v>0</v>
      </c>
      <c r="N30" s="74">
        <f t="shared" si="8"/>
        <v>0</v>
      </c>
      <c r="O30" s="75" t="e">
        <f t="shared" si="2"/>
        <v>#DIV/0!</v>
      </c>
    </row>
    <row r="31" spans="1:15" ht="13.5" customHeight="1" thickBot="1">
      <c r="A31" s="9"/>
      <c r="B31" s="37" t="s">
        <v>4</v>
      </c>
      <c r="C31" s="57">
        <f t="shared" si="1"/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70"/>
      <c r="O31" s="75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1"/>
      <c r="O32" s="75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1">
        <f t="shared" si="9"/>
        <v>0</v>
      </c>
      <c r="O33" s="75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1"/>
      <c r="O34" s="75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1"/>
      <c r="O35" s="75" t="e">
        <f t="shared" si="2"/>
        <v>#DIV/0!</v>
      </c>
    </row>
    <row r="36" spans="1:15" ht="13.5" customHeight="1" thickBot="1">
      <c r="A36" s="11"/>
      <c r="B36" s="36" t="s">
        <v>9</v>
      </c>
      <c r="C36" s="60">
        <f aca="true" t="shared" si="10" ref="C36:C46">D36+E36</f>
        <v>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72"/>
      <c r="O36" s="75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5">
        <f t="shared" si="10"/>
        <v>5.699999999999999</v>
      </c>
      <c r="D37" s="82">
        <f>D38+D39+D40+D41</f>
        <v>3.8</v>
      </c>
      <c r="E37" s="82">
        <f aca="true" t="shared" si="11" ref="E37:N37">E38+E39+E40+E41</f>
        <v>1.9</v>
      </c>
      <c r="F37" s="83">
        <f t="shared" si="11"/>
        <v>585691</v>
      </c>
      <c r="G37" s="83">
        <f t="shared" si="11"/>
        <v>133758</v>
      </c>
      <c r="H37" s="83">
        <f t="shared" si="11"/>
        <v>343330</v>
      </c>
      <c r="I37" s="84">
        <f t="shared" si="11"/>
        <v>585691</v>
      </c>
      <c r="J37" s="84">
        <f t="shared" si="11"/>
        <v>0</v>
      </c>
      <c r="K37" s="84">
        <f t="shared" si="11"/>
        <v>0</v>
      </c>
      <c r="L37" s="83">
        <f t="shared" si="11"/>
        <v>343330</v>
      </c>
      <c r="M37" s="83">
        <f t="shared" si="11"/>
        <v>0</v>
      </c>
      <c r="N37" s="83">
        <f t="shared" si="11"/>
        <v>0</v>
      </c>
      <c r="O37" s="75">
        <f t="shared" si="2"/>
        <v>25688.201754385966</v>
      </c>
    </row>
    <row r="38" spans="1:16" ht="13.5" customHeight="1" thickBot="1">
      <c r="A38" s="9"/>
      <c r="B38" s="37" t="s">
        <v>4</v>
      </c>
      <c r="C38" s="64">
        <f t="shared" si="10"/>
        <v>0</v>
      </c>
      <c r="D38" s="27">
        <v>0</v>
      </c>
      <c r="E38" s="27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75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0.5</v>
      </c>
      <c r="D39" s="27">
        <v>0</v>
      </c>
      <c r="E39" s="27">
        <v>0.5</v>
      </c>
      <c r="F39" s="81">
        <v>0</v>
      </c>
      <c r="G39" s="81">
        <v>0</v>
      </c>
      <c r="H39" s="81">
        <v>65379</v>
      </c>
      <c r="I39" s="81">
        <v>0</v>
      </c>
      <c r="J39" s="81">
        <v>0</v>
      </c>
      <c r="K39" s="81">
        <v>0</v>
      </c>
      <c r="L39" s="81">
        <v>65379</v>
      </c>
      <c r="M39" s="81">
        <v>0</v>
      </c>
      <c r="N39" s="81">
        <v>0</v>
      </c>
      <c r="O39" s="75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4.3</v>
      </c>
      <c r="D40" s="27">
        <v>2.9</v>
      </c>
      <c r="E40" s="27">
        <v>1.4</v>
      </c>
      <c r="F40" s="81">
        <v>527368</v>
      </c>
      <c r="G40" s="81">
        <v>133758</v>
      </c>
      <c r="H40" s="81">
        <v>277951</v>
      </c>
      <c r="I40" s="81">
        <v>527368</v>
      </c>
      <c r="J40" s="81">
        <v>0</v>
      </c>
      <c r="K40" s="81">
        <v>0</v>
      </c>
      <c r="L40" s="81">
        <v>277951</v>
      </c>
      <c r="M40" s="81">
        <v>0</v>
      </c>
      <c r="N40" s="81">
        <v>0</v>
      </c>
      <c r="O40" s="75">
        <f t="shared" si="2"/>
        <v>30308.50574712644</v>
      </c>
    </row>
    <row r="41" spans="1:15" ht="17.25" customHeight="1" thickBot="1">
      <c r="A41" s="11"/>
      <c r="B41" s="36" t="s">
        <v>9</v>
      </c>
      <c r="C41" s="66">
        <f t="shared" si="10"/>
        <v>0.9</v>
      </c>
      <c r="D41" s="27">
        <v>0.9</v>
      </c>
      <c r="E41" s="27">
        <v>0</v>
      </c>
      <c r="F41" s="81">
        <v>58323</v>
      </c>
      <c r="G41" s="81">
        <v>0</v>
      </c>
      <c r="H41" s="81">
        <v>0</v>
      </c>
      <c r="I41" s="81">
        <v>58323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5">
        <f t="shared" si="2"/>
        <v>10800.555555555555</v>
      </c>
    </row>
    <row r="42" spans="1:15" ht="13.5" customHeight="1" thickBot="1">
      <c r="A42" s="23">
        <v>5</v>
      </c>
      <c r="B42" s="24" t="s">
        <v>28</v>
      </c>
      <c r="C42" s="67">
        <f t="shared" si="10"/>
        <v>7.8</v>
      </c>
      <c r="D42" s="67">
        <f>D43+D44+D45+D46</f>
        <v>4</v>
      </c>
      <c r="E42" s="67">
        <f aca="true" t="shared" si="12" ref="E42:N42">E43+E44+E45+E46</f>
        <v>3.8</v>
      </c>
      <c r="F42" s="85">
        <f t="shared" si="12"/>
        <v>668357</v>
      </c>
      <c r="G42" s="85">
        <f t="shared" si="12"/>
        <v>11510</v>
      </c>
      <c r="H42" s="85">
        <f t="shared" si="12"/>
        <v>410032</v>
      </c>
      <c r="I42" s="85">
        <f t="shared" si="12"/>
        <v>668357</v>
      </c>
      <c r="J42" s="85">
        <f t="shared" si="12"/>
        <v>0</v>
      </c>
      <c r="K42" s="85">
        <f t="shared" si="12"/>
        <v>0</v>
      </c>
      <c r="L42" s="85">
        <f t="shared" si="12"/>
        <v>410032</v>
      </c>
      <c r="M42" s="86">
        <f t="shared" si="12"/>
        <v>0</v>
      </c>
      <c r="N42" s="86">
        <f t="shared" si="12"/>
        <v>0</v>
      </c>
      <c r="O42" s="75">
        <f t="shared" si="2"/>
        <v>27848.208333333332</v>
      </c>
    </row>
    <row r="43" spans="1:15" ht="13.5" customHeight="1" thickBot="1">
      <c r="A43" s="22"/>
      <c r="B43" s="37" t="s">
        <v>4</v>
      </c>
      <c r="C43" s="64">
        <f t="shared" si="10"/>
        <v>1</v>
      </c>
      <c r="D43" s="27">
        <v>1</v>
      </c>
      <c r="E43" s="27">
        <v>0</v>
      </c>
      <c r="F43" s="81">
        <v>201471</v>
      </c>
      <c r="G43" s="81">
        <v>11510</v>
      </c>
      <c r="H43" s="81">
        <v>0</v>
      </c>
      <c r="I43" s="81">
        <v>201471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75">
        <f t="shared" si="2"/>
        <v>33578.5</v>
      </c>
    </row>
    <row r="44" spans="1:15" ht="13.5" customHeight="1" thickBot="1">
      <c r="A44" s="22"/>
      <c r="B44" s="37" t="s">
        <v>12</v>
      </c>
      <c r="C44" s="28">
        <f t="shared" si="10"/>
        <v>0.7</v>
      </c>
      <c r="D44" s="27">
        <v>0</v>
      </c>
      <c r="E44" s="27">
        <v>0.7</v>
      </c>
      <c r="F44" s="81">
        <v>0</v>
      </c>
      <c r="G44" s="81">
        <v>0</v>
      </c>
      <c r="H44" s="81">
        <v>134151</v>
      </c>
      <c r="I44" s="81">
        <v>0</v>
      </c>
      <c r="J44" s="81">
        <v>0</v>
      </c>
      <c r="K44" s="81">
        <v>0</v>
      </c>
      <c r="L44" s="81">
        <v>134151</v>
      </c>
      <c r="M44" s="81">
        <v>0</v>
      </c>
      <c r="N44" s="81">
        <v>0</v>
      </c>
      <c r="O44" s="75" t="e">
        <f t="shared" si="2"/>
        <v>#DIV/0!</v>
      </c>
    </row>
    <row r="45" spans="1:15" ht="13.5" customHeight="1" thickBot="1">
      <c r="A45" s="22"/>
      <c r="B45" s="37" t="s">
        <v>8</v>
      </c>
      <c r="C45" s="28">
        <f t="shared" si="10"/>
        <v>4.6</v>
      </c>
      <c r="D45" s="27">
        <v>2</v>
      </c>
      <c r="E45" s="27">
        <v>2.6</v>
      </c>
      <c r="F45" s="81">
        <v>396736</v>
      </c>
      <c r="G45" s="81">
        <v>0</v>
      </c>
      <c r="H45" s="81">
        <v>237121</v>
      </c>
      <c r="I45" s="81">
        <v>396736</v>
      </c>
      <c r="J45" s="81">
        <v>0</v>
      </c>
      <c r="K45" s="81">
        <v>0</v>
      </c>
      <c r="L45" s="81">
        <v>237121</v>
      </c>
      <c r="M45" s="81">
        <v>0</v>
      </c>
      <c r="N45" s="81">
        <v>0</v>
      </c>
      <c r="O45" s="75">
        <f t="shared" si="2"/>
        <v>33061.333333333336</v>
      </c>
    </row>
    <row r="46" spans="1:15" ht="13.5" customHeight="1" thickBot="1">
      <c r="A46" s="22"/>
      <c r="B46" s="42" t="s">
        <v>9</v>
      </c>
      <c r="C46" s="66">
        <f t="shared" si="10"/>
        <v>1.5</v>
      </c>
      <c r="D46" s="27">
        <v>1</v>
      </c>
      <c r="E46" s="27">
        <v>0.5</v>
      </c>
      <c r="F46" s="81">
        <v>70150</v>
      </c>
      <c r="G46" s="81">
        <v>0</v>
      </c>
      <c r="H46" s="81">
        <v>38760</v>
      </c>
      <c r="I46" s="81">
        <v>70150</v>
      </c>
      <c r="J46" s="81">
        <v>0</v>
      </c>
      <c r="K46" s="81">
        <v>0</v>
      </c>
      <c r="L46" s="81">
        <v>38760</v>
      </c>
      <c r="M46" s="81">
        <v>0</v>
      </c>
      <c r="N46" s="81">
        <v>0</v>
      </c>
      <c r="O46" s="75">
        <f t="shared" si="2"/>
        <v>11691.666666666666</v>
      </c>
    </row>
    <row r="47" spans="1:16" ht="36" customHeight="1" thickBot="1">
      <c r="A47" s="13">
        <v>6</v>
      </c>
      <c r="B47" s="43" t="s">
        <v>44</v>
      </c>
      <c r="C47" s="59">
        <f aca="true" t="shared" si="13" ref="C47:C52">D47+E47</f>
        <v>8.8</v>
      </c>
      <c r="D47" s="77">
        <f aca="true" t="shared" si="14" ref="D47:N47">D48+D51+D49+D50</f>
        <v>7.5</v>
      </c>
      <c r="E47" s="77">
        <f t="shared" si="14"/>
        <v>1.3</v>
      </c>
      <c r="F47" s="87">
        <f t="shared" si="14"/>
        <v>1274936.2</v>
      </c>
      <c r="G47" s="87">
        <f t="shared" si="14"/>
        <v>0</v>
      </c>
      <c r="H47" s="87">
        <f t="shared" si="14"/>
        <v>99225.6</v>
      </c>
      <c r="I47" s="87">
        <f t="shared" si="14"/>
        <v>1274936.2</v>
      </c>
      <c r="J47" s="87">
        <f t="shared" si="14"/>
        <v>0</v>
      </c>
      <c r="K47" s="87">
        <f t="shared" si="14"/>
        <v>0</v>
      </c>
      <c r="L47" s="87">
        <f t="shared" si="14"/>
        <v>99225.6</v>
      </c>
      <c r="M47" s="87">
        <f t="shared" si="14"/>
        <v>0</v>
      </c>
      <c r="N47" s="87">
        <f t="shared" si="14"/>
        <v>0</v>
      </c>
      <c r="O47" s="75">
        <f t="shared" si="2"/>
        <v>28331.91555555555</v>
      </c>
      <c r="P47" s="32"/>
    </row>
    <row r="48" spans="1:15" ht="13.5" customHeight="1" thickBot="1">
      <c r="A48" s="9"/>
      <c r="B48" s="37" t="s">
        <v>4</v>
      </c>
      <c r="C48" s="64">
        <f t="shared" si="13"/>
        <v>1</v>
      </c>
      <c r="D48" s="27">
        <v>1</v>
      </c>
      <c r="E48" s="27">
        <v>0</v>
      </c>
      <c r="F48" s="81">
        <v>288783.6</v>
      </c>
      <c r="G48" s="81">
        <v>0</v>
      </c>
      <c r="H48" s="81">
        <v>0</v>
      </c>
      <c r="I48" s="81">
        <v>288783.6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75">
        <f t="shared" si="2"/>
        <v>48130.6</v>
      </c>
    </row>
    <row r="49" spans="1:15" ht="13.5" customHeight="1" thickBot="1">
      <c r="A49" s="11"/>
      <c r="B49" s="35" t="s">
        <v>12</v>
      </c>
      <c r="C49" s="28">
        <f t="shared" si="13"/>
        <v>1</v>
      </c>
      <c r="D49" s="27">
        <v>1</v>
      </c>
      <c r="E49" s="27">
        <v>0</v>
      </c>
      <c r="F49" s="81">
        <v>261853.5</v>
      </c>
      <c r="G49" s="81">
        <v>0</v>
      </c>
      <c r="H49" s="81">
        <v>0</v>
      </c>
      <c r="I49" s="81">
        <v>261853.5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75">
        <f t="shared" si="2"/>
        <v>43642.25</v>
      </c>
    </row>
    <row r="50" spans="1:15" ht="13.5" customHeight="1" thickBot="1">
      <c r="A50" s="11"/>
      <c r="B50" s="36" t="s">
        <v>13</v>
      </c>
      <c r="C50" s="28">
        <f t="shared" si="13"/>
        <v>5.5</v>
      </c>
      <c r="D50" s="27">
        <v>5.5</v>
      </c>
      <c r="E50" s="27">
        <v>0</v>
      </c>
      <c r="F50" s="81">
        <v>724299.1</v>
      </c>
      <c r="G50" s="81">
        <v>0</v>
      </c>
      <c r="H50" s="81">
        <v>0</v>
      </c>
      <c r="I50" s="81">
        <v>724299.1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75">
        <f t="shared" si="2"/>
        <v>21948.457575757577</v>
      </c>
    </row>
    <row r="51" spans="1:15" ht="13.5" customHeight="1" thickBot="1">
      <c r="A51" s="11"/>
      <c r="B51" s="36" t="s">
        <v>9</v>
      </c>
      <c r="C51" s="66">
        <f t="shared" si="13"/>
        <v>1.3</v>
      </c>
      <c r="D51" s="27">
        <v>0</v>
      </c>
      <c r="E51" s="27">
        <v>1.3</v>
      </c>
      <c r="F51" s="81">
        <v>0</v>
      </c>
      <c r="G51" s="81">
        <v>0</v>
      </c>
      <c r="H51" s="81">
        <v>99225.6</v>
      </c>
      <c r="I51" s="81">
        <v>0</v>
      </c>
      <c r="J51" s="81">
        <v>0</v>
      </c>
      <c r="K51" s="81">
        <v>0</v>
      </c>
      <c r="L51" s="81">
        <v>99225.6</v>
      </c>
      <c r="M51" s="81">
        <v>0</v>
      </c>
      <c r="N51" s="81">
        <v>0</v>
      </c>
      <c r="O51" s="75" t="e">
        <f t="shared" si="2"/>
        <v>#DIV/0!</v>
      </c>
    </row>
    <row r="52" spans="1:16" ht="16.5" customHeight="1" thickBot="1">
      <c r="A52" s="20"/>
      <c r="B52" s="44" t="s">
        <v>10</v>
      </c>
      <c r="C52" s="68">
        <f t="shared" si="13"/>
        <v>386.5</v>
      </c>
      <c r="D52" s="68">
        <f>D47+D42+D37+D30+D17+D8</f>
        <v>345.8</v>
      </c>
      <c r="E52" s="68">
        <f aca="true" t="shared" si="15" ref="E52:N52">E47+E42+E37+E30+E17+E8</f>
        <v>40.7</v>
      </c>
      <c r="F52" s="68">
        <f t="shared" si="15"/>
        <v>46134079.5</v>
      </c>
      <c r="G52" s="68">
        <f t="shared" si="15"/>
        <v>2069427.9</v>
      </c>
      <c r="H52" s="68">
        <f t="shared" si="15"/>
        <v>3397797.4000000004</v>
      </c>
      <c r="I52" s="68">
        <f t="shared" si="15"/>
        <v>45638072.300000004</v>
      </c>
      <c r="J52" s="68">
        <f t="shared" si="15"/>
        <v>0</v>
      </c>
      <c r="K52" s="68">
        <f t="shared" si="15"/>
        <v>496007.19999999995</v>
      </c>
      <c r="L52" s="68">
        <f t="shared" si="15"/>
        <v>2939653</v>
      </c>
      <c r="M52" s="68">
        <f t="shared" si="15"/>
        <v>0</v>
      </c>
      <c r="N52" s="68">
        <f t="shared" si="15"/>
        <v>458144.4</v>
      </c>
      <c r="O52" s="75">
        <f t="shared" si="2"/>
        <v>22235.434499710813</v>
      </c>
      <c r="P52" s="76">
        <f>(F52+H52)/6/D52</f>
        <v>23873.08506844033</v>
      </c>
    </row>
    <row r="53" spans="3:15" ht="13.5" customHeight="1">
      <c r="C53" s="50"/>
      <c r="D53" s="50"/>
      <c r="E53" s="50"/>
      <c r="F53" s="51">
        <f>I52+K52</f>
        <v>46134079.50000001</v>
      </c>
      <c r="G53" s="50"/>
      <c r="H53" s="51">
        <f>L52+N52</f>
        <v>3397797.4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25.5" customHeight="1">
      <c r="B55" s="29"/>
      <c r="C55" s="88"/>
      <c r="D55" s="88" t="s">
        <v>48</v>
      </c>
      <c r="E55" s="88"/>
      <c r="F55" s="88"/>
      <c r="G55" s="88"/>
      <c r="H55" s="88"/>
      <c r="I55" s="88"/>
      <c r="J55" s="88"/>
      <c r="K55" s="53"/>
      <c r="L55" s="50"/>
      <c r="M55" s="50"/>
      <c r="N55" s="52"/>
      <c r="O55" s="52"/>
    </row>
    <row r="56" spans="3:11" ht="13.5" customHeight="1">
      <c r="C56" s="89"/>
      <c r="D56" s="89"/>
      <c r="E56" s="89"/>
      <c r="F56" s="89"/>
      <c r="G56" s="89"/>
      <c r="H56" s="89"/>
      <c r="I56" s="89"/>
      <c r="J56" s="89"/>
      <c r="K56" s="30"/>
    </row>
    <row r="57" spans="3:11" ht="13.5" customHeight="1">
      <c r="C57" s="89"/>
      <c r="D57" s="89"/>
      <c r="E57" s="89"/>
      <c r="F57" s="89"/>
      <c r="G57" s="89"/>
      <c r="H57" s="89"/>
      <c r="I57" s="89"/>
      <c r="J57" s="89"/>
      <c r="K57" s="30"/>
    </row>
    <row r="58" spans="3:12" ht="22.5" customHeight="1">
      <c r="C58" s="89"/>
      <c r="D58" s="89" t="s">
        <v>47</v>
      </c>
      <c r="E58" s="89"/>
      <c r="F58" s="89"/>
      <c r="G58" s="89"/>
      <c r="H58" s="89" t="s">
        <v>45</v>
      </c>
      <c r="I58" s="89"/>
      <c r="J58" s="89"/>
      <c r="K58" s="30"/>
      <c r="L58" s="17"/>
    </row>
    <row r="59" spans="3:12" ht="13.5" customHeight="1">
      <c r="C59" s="89"/>
      <c r="D59" s="89"/>
      <c r="E59" s="89"/>
      <c r="F59" s="89"/>
      <c r="G59" s="89"/>
      <c r="H59" s="89"/>
      <c r="I59" s="89"/>
      <c r="J59" s="89"/>
      <c r="K59" s="30"/>
      <c r="L59" s="17"/>
    </row>
    <row r="60" spans="3:12" ht="13.5" customHeight="1">
      <c r="C60" s="31">
        <v>43285</v>
      </c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92">
        <f>F52+H52</f>
        <v>49531876.9</v>
      </c>
      <c r="D62" s="91"/>
      <c r="E62" s="91"/>
      <c r="F62" s="91"/>
      <c r="G62" s="91"/>
      <c r="H62" s="91"/>
      <c r="I62" s="14"/>
      <c r="J62" s="14"/>
      <c r="K62" s="14"/>
    </row>
    <row r="63" spans="3:11" ht="13.5" customHeight="1">
      <c r="C63" s="93"/>
      <c r="D63" s="93"/>
      <c r="E63" s="93"/>
      <c r="F63" s="93"/>
      <c r="G63" s="93"/>
      <c r="H63" s="93"/>
      <c r="I63" s="15"/>
      <c r="J63" s="15"/>
      <c r="K63" s="15"/>
    </row>
    <row r="64" spans="3:11" ht="13.5" customHeight="1">
      <c r="C64" s="91"/>
      <c r="D64" s="91"/>
      <c r="E64" s="91"/>
      <c r="F64" s="91"/>
      <c r="G64" s="91"/>
      <c r="H64" s="91"/>
      <c r="I64" s="14"/>
      <c r="J64" s="14"/>
      <c r="K64" s="14"/>
    </row>
    <row r="65" spans="3:11" ht="13.5" customHeight="1">
      <c r="C65" s="91"/>
      <c r="D65" s="91"/>
      <c r="E65" s="91"/>
      <c r="F65" s="91"/>
      <c r="G65" s="91"/>
      <c r="H65" s="91"/>
      <c r="I65" s="14"/>
      <c r="J65" s="14"/>
      <c r="K65" s="14"/>
    </row>
    <row r="66" spans="3:11" ht="13.5" customHeight="1">
      <c r="C66" s="91"/>
      <c r="D66" s="91"/>
      <c r="E66" s="91"/>
      <c r="F66" s="91"/>
      <c r="G66" s="91"/>
      <c r="H66" s="91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  <mergeCell ref="I5:K5"/>
    <mergeCell ref="L5:N5"/>
    <mergeCell ref="C66:H66"/>
    <mergeCell ref="C64:H64"/>
    <mergeCell ref="C65:H65"/>
    <mergeCell ref="C62:H62"/>
    <mergeCell ref="C63:H63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3" r:id="rId2"/>
  <colBreaks count="1" manualBreakCount="1">
    <brk id="17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2018-07-13T06:20:34Z</cp:lastPrinted>
  <dcterms:created xsi:type="dcterms:W3CDTF">2011-04-01T06:40:59Z</dcterms:created>
  <dcterms:modified xsi:type="dcterms:W3CDTF">2018-07-13T06:25:06Z</dcterms:modified>
  <cp:category/>
  <cp:version/>
  <cp:contentType/>
  <cp:contentStatus/>
</cp:coreProperties>
</file>