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7 год " sheetId="1" r:id="rId1"/>
  </sheets>
  <definedNames>
    <definedName name="_xlnm.Print_Titles" localSheetId="0">'2017 год '!$B:$B</definedName>
    <definedName name="_xlnm.Print_Area" localSheetId="0">'2017 год '!$A$1:$S$66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<sst xmlns="http://schemas.openxmlformats.org/spreadsheetml/2006/main" count="70" uniqueCount="50">
  <si>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</si>
  <si>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</si>
  <si>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</si>
  <si>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</si>
  <si>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</si>
  <si>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</si>
  <si>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</si>
  <si>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</si>
  <si>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</si>
  <si>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</si>
  <si>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</si>
  <si>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</si>
  <si>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</si>
  <si>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</si>
  <si>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</si>
  <si>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</si>
  <si>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</si>
  <si>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</si>
  <si>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</si>
  <si>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</si>
  <si>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</si>
  <si>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</si>
  <si>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</si>
  <si>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</si>
  <si>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</si>
  <si>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</si>
  <si>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</si>
  <si>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</si>
  <si>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</si>
  <si>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</si>
  <si>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</si>
  <si>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</si>
  <si>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</si>
  <si>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</si>
  <si>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</si>
  <si>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</si>
  <si>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</si>
  <si>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</si>
  <si>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</si>
  <si>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</si>
  <si>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</si>
  <si>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</si>
  <si>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</si>
  <si>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</si>
  <si>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</si>
  <si>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</si>
  <si>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</si>
  <si>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Исполнитель </t>
  </si>
  <si>
    <t xml:space="preserve">Председатель комитета:                                                             О.И.Ханькова </t>
  </si>
  <si>
    <t xml:space="preserve">Отчет за январь  -  ноябрь   2017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</si>
</sst>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6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9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4" sqref="G24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3" customFormat="1" ht="18.75" customHeight="1" hidden="1">
      <c r="A2" s="4"/>
      <c r="B2" s="80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s="3" customFormat="1" ht="23.25" customHeight="1">
      <c r="A3" s="5"/>
      <c r="B3" s="33"/>
      <c r="C3" s="77" t="s">
        <v>49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3" customFormat="1" ht="65.25" customHeight="1">
      <c r="A4" s="6"/>
      <c r="B4" s="34">
        <f>L29+N29</f>
        <v>2431603.5</v>
      </c>
      <c r="C4" s="76" t="s">
        <v>0</v>
      </c>
      <c r="D4" s="76"/>
      <c r="E4" s="76"/>
      <c r="F4" s="76" t="s">
        <v>41</v>
      </c>
      <c r="G4" s="76"/>
      <c r="H4" s="76"/>
      <c r="I4" s="76" t="s">
        <v>42</v>
      </c>
      <c r="J4" s="76"/>
      <c r="K4" s="76"/>
      <c r="L4" s="76"/>
      <c r="M4" s="76"/>
      <c r="N4" s="76"/>
      <c r="O4" s="76" t="s">
        <v>43</v>
      </c>
    </row>
    <row r="5" spans="1:15" s="3" customFormat="1" ht="31.5" customHeight="1">
      <c r="A5" s="6"/>
      <c r="B5" s="34"/>
      <c r="C5" s="81" t="s">
        <v>1</v>
      </c>
      <c r="D5" s="81" t="s">
        <v>2</v>
      </c>
      <c r="E5" s="81"/>
      <c r="F5" s="78" t="s">
        <v>14</v>
      </c>
      <c r="G5" s="78"/>
      <c r="H5" s="78" t="s">
        <v>11</v>
      </c>
      <c r="I5" s="78" t="s">
        <v>39</v>
      </c>
      <c r="J5" s="78"/>
      <c r="K5" s="78"/>
      <c r="L5" s="78" t="s">
        <v>40</v>
      </c>
      <c r="M5" s="78"/>
      <c r="N5" s="78"/>
      <c r="O5" s="76"/>
    </row>
    <row r="6" spans="1:15" s="3" customFormat="1" ht="66.75" customHeight="1" thickBot="1">
      <c r="A6" s="7"/>
      <c r="B6" s="7"/>
      <c r="C6" s="81"/>
      <c r="D6" s="46" t="s">
        <v>18</v>
      </c>
      <c r="E6" s="46" t="s">
        <v>11</v>
      </c>
      <c r="F6" s="45" t="s">
        <v>19</v>
      </c>
      <c r="G6" s="47" t="s">
        <v>20</v>
      </c>
      <c r="H6" s="78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76"/>
    </row>
    <row r="7" spans="1:15" ht="19.5" thickBot="1">
      <c r="A7" s="8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6">
        <v>15</v>
      </c>
    </row>
    <row r="8" spans="1:16" ht="18.75" customHeight="1" thickBot="1">
      <c r="A8" s="13"/>
      <c r="B8" s="58" t="s">
        <v>3</v>
      </c>
      <c r="C8" s="59">
        <f>D8+E8</f>
        <v>141.60000000000002</v>
      </c>
      <c r="D8" s="59">
        <f>D9+D10+D11+D14</f>
        <v>135.8</v>
      </c>
      <c r="E8" s="59">
        <f aca="true" t="shared" si="0" ref="E8:N8">E9+E10+E11+E14</f>
        <v>5.8</v>
      </c>
      <c r="F8" s="59">
        <f t="shared" si="0"/>
        <v>29011560.7</v>
      </c>
      <c r="G8" s="59">
        <f t="shared" si="0"/>
        <v>814321.5</v>
      </c>
      <c r="H8" s="59">
        <f t="shared" si="0"/>
        <v>743403.6</v>
      </c>
      <c r="I8" s="59">
        <f t="shared" si="0"/>
        <v>28989819.3</v>
      </c>
      <c r="J8" s="59">
        <f t="shared" si="0"/>
        <v>0</v>
      </c>
      <c r="K8" s="59">
        <f t="shared" si="0"/>
        <v>21741.4</v>
      </c>
      <c r="L8" s="59">
        <f t="shared" si="0"/>
        <v>665472.5</v>
      </c>
      <c r="M8" s="59">
        <f t="shared" si="0"/>
        <v>0</v>
      </c>
      <c r="N8" s="59">
        <f t="shared" si="0"/>
        <v>77931.1</v>
      </c>
      <c r="O8" s="74">
        <f>F8/D8/11</f>
        <v>19421.31523631008</v>
      </c>
      <c r="P8" s="75"/>
    </row>
    <row r="9" spans="1:16" ht="13.5" customHeight="1" thickBot="1">
      <c r="A9" s="9"/>
      <c r="B9" s="37" t="s">
        <v>4</v>
      </c>
      <c r="C9" s="57">
        <f aca="true" t="shared" si="1" ref="C9:C35">D9+E9</f>
        <v>4.8</v>
      </c>
      <c r="D9" s="57">
        <v>4.8</v>
      </c>
      <c r="E9" s="57"/>
      <c r="F9" s="57">
        <v>1812143.2</v>
      </c>
      <c r="G9" s="57">
        <v>25104.7</v>
      </c>
      <c r="H9" s="57"/>
      <c r="I9" s="57">
        <v>1812143.2</v>
      </c>
      <c r="J9" s="57"/>
      <c r="K9" s="57"/>
      <c r="L9" s="57"/>
      <c r="M9" s="57"/>
      <c r="N9" s="70"/>
      <c r="O9" s="74">
        <f aca="true" t="shared" si="2" ref="O9:O52">F9/D9/11</f>
        <v>34320.893939393936</v>
      </c>
      <c r="P9" s="75"/>
    </row>
    <row r="10" spans="1:16" ht="13.5" customHeight="1" thickBot="1">
      <c r="A10" s="9"/>
      <c r="B10" s="35" t="s">
        <v>12</v>
      </c>
      <c r="C10" s="27">
        <f t="shared" si="1"/>
        <v>7.2</v>
      </c>
      <c r="D10" s="27">
        <v>7.2</v>
      </c>
      <c r="E10" s="27"/>
      <c r="F10" s="27">
        <v>2089041.8</v>
      </c>
      <c r="G10" s="27">
        <v>18642.9</v>
      </c>
      <c r="H10" s="27"/>
      <c r="I10" s="27">
        <v>2089041.8</v>
      </c>
      <c r="J10" s="27"/>
      <c r="K10" s="27"/>
      <c r="L10" s="27"/>
      <c r="M10" s="27"/>
      <c r="N10" s="71"/>
      <c r="O10" s="74">
        <f t="shared" si="2"/>
        <v>26376.790404040403</v>
      </c>
      <c r="P10" s="75"/>
    </row>
    <row r="11" spans="1:16" ht="13.5" customHeight="1" thickBot="1">
      <c r="A11" s="9"/>
      <c r="B11" s="36" t="s">
        <v>25</v>
      </c>
      <c r="C11" s="27">
        <f t="shared" si="1"/>
        <v>58.5</v>
      </c>
      <c r="D11" s="27">
        <f>D12+D13</f>
        <v>56.8</v>
      </c>
      <c r="E11" s="27">
        <f aca="true" t="shared" si="3" ref="E11:N11">E12+E13</f>
        <v>1.7</v>
      </c>
      <c r="F11" s="27">
        <f t="shared" si="3"/>
        <v>16920729.7</v>
      </c>
      <c r="G11" s="27">
        <f t="shared" si="3"/>
        <v>418261.7</v>
      </c>
      <c r="H11" s="27">
        <f t="shared" si="3"/>
        <v>302381</v>
      </c>
      <c r="I11" s="27">
        <f t="shared" si="3"/>
        <v>16898988.3</v>
      </c>
      <c r="J11" s="27">
        <f t="shared" si="3"/>
        <v>0</v>
      </c>
      <c r="K11" s="27">
        <f t="shared" si="3"/>
        <v>21741.4</v>
      </c>
      <c r="L11" s="27">
        <f t="shared" si="3"/>
        <v>229649.9</v>
      </c>
      <c r="M11" s="27">
        <f t="shared" si="3"/>
        <v>0</v>
      </c>
      <c r="N11" s="27">
        <f t="shared" si="3"/>
        <v>72731.1</v>
      </c>
      <c r="O11" s="74">
        <f t="shared" si="2"/>
        <v>27081.833706786172</v>
      </c>
      <c r="P11" s="75"/>
    </row>
    <row r="12" spans="1:16" ht="13.5" customHeight="1" thickBot="1">
      <c r="A12" s="9"/>
      <c r="B12" s="35" t="s">
        <v>24</v>
      </c>
      <c r="C12" s="27">
        <f t="shared" si="1"/>
        <v>47.3</v>
      </c>
      <c r="D12" s="27">
        <v>47.3</v>
      </c>
      <c r="E12" s="27"/>
      <c r="F12" s="27">
        <v>14021992.4</v>
      </c>
      <c r="G12" s="27">
        <v>418261.7</v>
      </c>
      <c r="H12" s="27"/>
      <c r="I12" s="27">
        <v>14011853</v>
      </c>
      <c r="J12" s="27"/>
      <c r="K12" s="27">
        <v>10139.4</v>
      </c>
      <c r="L12" s="27"/>
      <c r="M12" s="27"/>
      <c r="N12" s="71"/>
      <c r="O12" s="74">
        <f t="shared" si="2"/>
        <v>26949.822025754373</v>
      </c>
      <c r="P12" s="75"/>
    </row>
    <row r="13" spans="1:16" ht="13.5" customHeight="1" thickBot="1">
      <c r="A13" s="9"/>
      <c r="B13" s="36" t="s">
        <v>29</v>
      </c>
      <c r="C13" s="27">
        <f t="shared" si="1"/>
        <v>11.2</v>
      </c>
      <c r="D13" s="27">
        <v>9.5</v>
      </c>
      <c r="E13" s="27">
        <v>1.7</v>
      </c>
      <c r="F13" s="27">
        <v>2898737.3</v>
      </c>
      <c r="G13" s="27"/>
      <c r="H13" s="27">
        <v>302381</v>
      </c>
      <c r="I13" s="27">
        <v>2887135.3</v>
      </c>
      <c r="J13" s="27"/>
      <c r="K13" s="27">
        <v>11602</v>
      </c>
      <c r="L13" s="27">
        <v>229649.9</v>
      </c>
      <c r="M13" s="27"/>
      <c r="N13" s="71">
        <v>72731.1</v>
      </c>
      <c r="O13" s="74">
        <f t="shared" si="2"/>
        <v>27739.11291866028</v>
      </c>
      <c r="P13" s="75"/>
    </row>
    <row r="14" spans="1:19" ht="13.5" customHeight="1" thickBot="1">
      <c r="A14" s="9"/>
      <c r="B14" s="36" t="s">
        <v>22</v>
      </c>
      <c r="C14" s="27">
        <f t="shared" si="1"/>
        <v>71.1</v>
      </c>
      <c r="D14" s="27">
        <f>D15+D16</f>
        <v>67</v>
      </c>
      <c r="E14" s="27">
        <f aca="true" t="shared" si="4" ref="E14:N14">E15+E16</f>
        <v>4.1</v>
      </c>
      <c r="F14" s="27">
        <f t="shared" si="4"/>
        <v>8189646</v>
      </c>
      <c r="G14" s="27">
        <f t="shared" si="4"/>
        <v>352312.2</v>
      </c>
      <c r="H14" s="27">
        <f t="shared" si="4"/>
        <v>441022.6</v>
      </c>
      <c r="I14" s="27">
        <f t="shared" si="4"/>
        <v>8189646</v>
      </c>
      <c r="J14" s="27">
        <f t="shared" si="4"/>
        <v>0</v>
      </c>
      <c r="K14" s="27">
        <f t="shared" si="4"/>
        <v>0</v>
      </c>
      <c r="L14" s="27">
        <f t="shared" si="4"/>
        <v>435822.6</v>
      </c>
      <c r="M14" s="27">
        <f t="shared" si="4"/>
        <v>0</v>
      </c>
      <c r="N14" s="27">
        <f t="shared" si="4"/>
        <v>5200</v>
      </c>
      <c r="O14" s="74">
        <f t="shared" si="2"/>
        <v>11112.138398914518</v>
      </c>
      <c r="P14" s="75"/>
      <c r="S14" s="32"/>
    </row>
    <row r="15" spans="1:25" ht="13.5" customHeight="1" thickBot="1">
      <c r="A15" s="9"/>
      <c r="B15" s="36" t="s">
        <v>30</v>
      </c>
      <c r="C15" s="27">
        <f t="shared" si="1"/>
        <v>34.3</v>
      </c>
      <c r="D15" s="27">
        <v>34.3</v>
      </c>
      <c r="E15" s="27"/>
      <c r="F15" s="27">
        <v>4175369.7</v>
      </c>
      <c r="G15" s="27">
        <v>92840.5</v>
      </c>
      <c r="H15" s="27"/>
      <c r="I15" s="27">
        <v>4175369.7</v>
      </c>
      <c r="J15" s="27"/>
      <c r="K15" s="27"/>
      <c r="L15" s="27"/>
      <c r="M15" s="27"/>
      <c r="N15" s="71"/>
      <c r="O15" s="74">
        <f t="shared" si="2"/>
        <v>11066.445003975618</v>
      </c>
      <c r="P15" s="75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0">
        <f t="shared" si="1"/>
        <v>36.800000000000004</v>
      </c>
      <c r="D16" s="60">
        <v>32.7</v>
      </c>
      <c r="E16" s="60">
        <v>4.1</v>
      </c>
      <c r="F16" s="60">
        <v>4014276.3</v>
      </c>
      <c r="G16" s="60">
        <v>259471.7</v>
      </c>
      <c r="H16" s="60">
        <v>441022.6</v>
      </c>
      <c r="I16" s="60">
        <v>4014276.3</v>
      </c>
      <c r="J16" s="60"/>
      <c r="K16" s="60"/>
      <c r="L16" s="60">
        <v>435822.6</v>
      </c>
      <c r="M16" s="60"/>
      <c r="N16" s="72">
        <v>5200</v>
      </c>
      <c r="O16" s="74">
        <f t="shared" si="2"/>
        <v>11160.067556296914</v>
      </c>
      <c r="P16" s="75"/>
    </row>
    <row r="17" spans="1:16" ht="21.75" customHeight="1" thickBot="1">
      <c r="A17" s="18">
        <v>2</v>
      </c>
      <c r="B17" s="25" t="s">
        <v>5</v>
      </c>
      <c r="C17" s="62">
        <f t="shared" si="1"/>
        <v>221.10000000000002</v>
      </c>
      <c r="D17" s="63">
        <f>D18+D19+D20+D24+D25+D26+D27</f>
        <v>191.3</v>
      </c>
      <c r="E17" s="63">
        <f aca="true" t="shared" si="5" ref="E17:N17">E18+E19+E20+E24+E25+E26+E27</f>
        <v>29.8</v>
      </c>
      <c r="F17" s="63">
        <f t="shared" si="5"/>
        <v>46637382</v>
      </c>
      <c r="G17" s="63">
        <f t="shared" si="5"/>
        <v>2746728.9</v>
      </c>
      <c r="H17" s="63">
        <f t="shared" si="5"/>
        <v>3225540.1</v>
      </c>
      <c r="I17" s="63">
        <f t="shared" si="5"/>
        <v>45978959.9</v>
      </c>
      <c r="J17" s="63">
        <f t="shared" si="5"/>
        <v>0</v>
      </c>
      <c r="K17" s="63">
        <f t="shared" si="5"/>
        <v>658422.1</v>
      </c>
      <c r="L17" s="63">
        <f t="shared" si="5"/>
        <v>2489126.6</v>
      </c>
      <c r="M17" s="63">
        <f t="shared" si="5"/>
        <v>0</v>
      </c>
      <c r="N17" s="63">
        <f t="shared" si="5"/>
        <v>736413.5</v>
      </c>
      <c r="O17" s="74">
        <f t="shared" si="2"/>
        <v>22162.89597490852</v>
      </c>
      <c r="P17" s="75"/>
    </row>
    <row r="18" spans="1:16" ht="13.5" customHeight="1" thickBot="1">
      <c r="A18" s="10"/>
      <c r="B18" s="37" t="s">
        <v>4</v>
      </c>
      <c r="C18" s="57">
        <f t="shared" si="1"/>
        <v>5.9</v>
      </c>
      <c r="D18" s="61">
        <v>5.9</v>
      </c>
      <c r="E18" s="57"/>
      <c r="F18" s="57">
        <v>3170048.9</v>
      </c>
      <c r="G18" s="57">
        <v>373400.4</v>
      </c>
      <c r="H18" s="57"/>
      <c r="I18" s="57">
        <v>3170048.9</v>
      </c>
      <c r="J18" s="57"/>
      <c r="K18" s="57"/>
      <c r="L18" s="57"/>
      <c r="M18" s="57"/>
      <c r="N18" s="70"/>
      <c r="O18" s="74">
        <f t="shared" si="2"/>
        <v>48845.12942989214</v>
      </c>
      <c r="P18" s="75"/>
    </row>
    <row r="19" spans="1:16" ht="13.5" customHeight="1" thickBot="1">
      <c r="A19" s="10"/>
      <c r="B19" s="35" t="s">
        <v>12</v>
      </c>
      <c r="C19" s="27">
        <f t="shared" si="1"/>
        <v>15.7</v>
      </c>
      <c r="D19" s="53">
        <v>15.7</v>
      </c>
      <c r="E19" s="27"/>
      <c r="F19" s="27">
        <v>5278061.4</v>
      </c>
      <c r="G19" s="27">
        <v>930304.6</v>
      </c>
      <c r="H19" s="27"/>
      <c r="I19" s="27">
        <v>5278061.4</v>
      </c>
      <c r="J19" s="27"/>
      <c r="K19" s="27"/>
      <c r="L19" s="27"/>
      <c r="M19" s="27"/>
      <c r="N19" s="71"/>
      <c r="O19" s="74">
        <f t="shared" si="2"/>
        <v>30562.023161551824</v>
      </c>
      <c r="P19" s="75"/>
    </row>
    <row r="20" spans="1:16" ht="13.5" customHeight="1" thickBot="1">
      <c r="A20" s="10"/>
      <c r="B20" s="35" t="s">
        <v>21</v>
      </c>
      <c r="C20" s="27">
        <f t="shared" si="1"/>
        <v>115.39999999999999</v>
      </c>
      <c r="D20" s="27">
        <f>D21+D22+D23</f>
        <v>109.69999999999999</v>
      </c>
      <c r="E20" s="27">
        <f aca="true" t="shared" si="6" ref="E20:N20">E21+E22+E23</f>
        <v>5.7</v>
      </c>
      <c r="F20" s="27">
        <f t="shared" si="6"/>
        <v>29034713.3</v>
      </c>
      <c r="G20" s="27">
        <f t="shared" si="6"/>
        <v>1035933.3</v>
      </c>
      <c r="H20" s="27">
        <f t="shared" si="6"/>
        <v>715123.3</v>
      </c>
      <c r="I20" s="27">
        <f t="shared" si="6"/>
        <v>28696187.8</v>
      </c>
      <c r="J20" s="27">
        <f t="shared" si="6"/>
        <v>0</v>
      </c>
      <c r="K20" s="27">
        <f t="shared" si="6"/>
        <v>338525.5</v>
      </c>
      <c r="L20" s="27">
        <f t="shared" si="6"/>
        <v>715123.3</v>
      </c>
      <c r="M20" s="27">
        <f t="shared" si="6"/>
        <v>0</v>
      </c>
      <c r="N20" s="27">
        <f t="shared" si="6"/>
        <v>0</v>
      </c>
      <c r="O20" s="74">
        <f t="shared" si="2"/>
        <v>24061.25242396619</v>
      </c>
      <c r="P20" s="75"/>
    </row>
    <row r="21" spans="1:16" ht="13.5" customHeight="1" thickBot="1">
      <c r="A21" s="9"/>
      <c r="B21" s="35" t="s">
        <v>32</v>
      </c>
      <c r="C21" s="27">
        <f t="shared" si="1"/>
        <v>113.3</v>
      </c>
      <c r="D21" s="27">
        <v>107.6</v>
      </c>
      <c r="E21" s="27">
        <v>5.7</v>
      </c>
      <c r="F21" s="27">
        <v>28657258.5</v>
      </c>
      <c r="G21" s="27">
        <v>1007376.3</v>
      </c>
      <c r="H21" s="27">
        <v>711279.3</v>
      </c>
      <c r="I21" s="27">
        <v>28318733</v>
      </c>
      <c r="J21" s="27"/>
      <c r="K21" s="27">
        <v>338525.5</v>
      </c>
      <c r="L21" s="27">
        <v>711279.3</v>
      </c>
      <c r="M21" s="27"/>
      <c r="N21" s="71"/>
      <c r="O21" s="74">
        <f t="shared" si="2"/>
        <v>24211.94533626225</v>
      </c>
      <c r="P21" s="75"/>
    </row>
    <row r="22" spans="1:16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71"/>
      <c r="O22" s="74" t="e">
        <f t="shared" si="2"/>
        <v>#DIV/0!</v>
      </c>
      <c r="P22" s="75"/>
    </row>
    <row r="23" spans="1:16" ht="13.5" customHeight="1" thickBot="1">
      <c r="A23" s="9"/>
      <c r="B23" s="38" t="s">
        <v>34</v>
      </c>
      <c r="C23" s="27">
        <f t="shared" si="1"/>
        <v>2.1</v>
      </c>
      <c r="D23" s="27">
        <v>2.1</v>
      </c>
      <c r="E23" s="27"/>
      <c r="F23" s="27">
        <v>377454.8</v>
      </c>
      <c r="G23" s="27">
        <v>28557</v>
      </c>
      <c r="H23" s="27">
        <v>3844</v>
      </c>
      <c r="I23" s="27">
        <v>377454.8</v>
      </c>
      <c r="J23" s="27"/>
      <c r="K23" s="27"/>
      <c r="L23" s="27">
        <v>3844</v>
      </c>
      <c r="M23" s="27"/>
      <c r="N23" s="71"/>
      <c r="O23" s="74">
        <f t="shared" si="2"/>
        <v>16340.03463203463</v>
      </c>
      <c r="P23" s="75"/>
    </row>
    <row r="24" spans="1:16" ht="18.75" customHeight="1" thickBot="1">
      <c r="A24" s="9"/>
      <c r="B24" s="36" t="s">
        <v>23</v>
      </c>
      <c r="C24" s="27">
        <f t="shared" si="1"/>
        <v>0.2</v>
      </c>
      <c r="D24" s="27"/>
      <c r="E24" s="27">
        <v>0.2</v>
      </c>
      <c r="F24" s="27"/>
      <c r="G24" s="27"/>
      <c r="H24" s="27">
        <v>51174.8</v>
      </c>
      <c r="I24" s="27"/>
      <c r="J24" s="27"/>
      <c r="K24" s="27"/>
      <c r="L24" s="27">
        <v>51174.8</v>
      </c>
      <c r="M24" s="27"/>
      <c r="N24" s="71"/>
      <c r="O24" s="74" t="e">
        <f t="shared" si="2"/>
        <v>#DIV/0!</v>
      </c>
      <c r="P24" s="75"/>
    </row>
    <row r="25" spans="1:16" ht="26.25" customHeight="1" thickBot="1">
      <c r="A25" s="21"/>
      <c r="B25" s="39" t="s">
        <v>26</v>
      </c>
      <c r="C25" s="27">
        <f t="shared" si="1"/>
        <v>8</v>
      </c>
      <c r="D25" s="27">
        <v>7.8</v>
      </c>
      <c r="E25" s="27">
        <v>0.2</v>
      </c>
      <c r="F25" s="27">
        <v>2044412.9</v>
      </c>
      <c r="G25" s="27">
        <v>144422</v>
      </c>
      <c r="H25" s="27">
        <v>27638.5</v>
      </c>
      <c r="I25" s="27">
        <v>2044412.9</v>
      </c>
      <c r="J25" s="27"/>
      <c r="K25" s="27"/>
      <c r="L25" s="27">
        <v>27638.5</v>
      </c>
      <c r="M25" s="27"/>
      <c r="N25" s="71"/>
      <c r="O25" s="74">
        <f t="shared" si="2"/>
        <v>23827.656177156176</v>
      </c>
      <c r="P25" s="75"/>
    </row>
    <row r="26" spans="1:16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1"/>
      <c r="O26" s="74" t="e">
        <f t="shared" si="2"/>
        <v>#DIV/0!</v>
      </c>
      <c r="P26" s="75"/>
    </row>
    <row r="27" spans="1:16" ht="13.5" customHeight="1" thickBot="1">
      <c r="A27" s="21"/>
      <c r="B27" s="35" t="s">
        <v>22</v>
      </c>
      <c r="C27" s="27">
        <f t="shared" si="1"/>
        <v>75.9</v>
      </c>
      <c r="D27" s="27">
        <f>D28+D29</f>
        <v>52.2</v>
      </c>
      <c r="E27" s="27">
        <f aca="true" t="shared" si="7" ref="E27:N27">E28+E29</f>
        <v>23.7</v>
      </c>
      <c r="F27" s="27">
        <f t="shared" si="7"/>
        <v>7110145.5</v>
      </c>
      <c r="G27" s="27">
        <f t="shared" si="7"/>
        <v>262668.6</v>
      </c>
      <c r="H27" s="27">
        <f t="shared" si="7"/>
        <v>2431603.5</v>
      </c>
      <c r="I27" s="27">
        <f t="shared" si="7"/>
        <v>6790248.9</v>
      </c>
      <c r="J27" s="27">
        <f t="shared" si="7"/>
        <v>0</v>
      </c>
      <c r="K27" s="27">
        <f t="shared" si="7"/>
        <v>319896.6</v>
      </c>
      <c r="L27" s="27">
        <f t="shared" si="7"/>
        <v>1695190</v>
      </c>
      <c r="M27" s="27">
        <f t="shared" si="7"/>
        <v>0</v>
      </c>
      <c r="N27" s="27">
        <f t="shared" si="7"/>
        <v>736413.5</v>
      </c>
      <c r="O27" s="74">
        <f t="shared" si="2"/>
        <v>12382.698537095088</v>
      </c>
      <c r="P27" s="75"/>
    </row>
    <row r="28" spans="1:16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/>
      <c r="F28" s="27">
        <v>720089</v>
      </c>
      <c r="G28" s="27">
        <v>70188.3</v>
      </c>
      <c r="H28" s="27"/>
      <c r="I28" s="27">
        <v>720089</v>
      </c>
      <c r="J28" s="27"/>
      <c r="K28" s="27"/>
      <c r="L28" s="27"/>
      <c r="M28" s="27"/>
      <c r="N28" s="71"/>
      <c r="O28" s="74">
        <f t="shared" si="2"/>
        <v>10910.439393939394</v>
      </c>
      <c r="P28" s="75"/>
    </row>
    <row r="29" spans="1:16" ht="13.5" customHeight="1" thickBot="1">
      <c r="A29" s="21"/>
      <c r="B29" s="36" t="s">
        <v>36</v>
      </c>
      <c r="C29" s="60">
        <f t="shared" si="1"/>
        <v>69.9</v>
      </c>
      <c r="D29" s="60">
        <v>46.2</v>
      </c>
      <c r="E29" s="60">
        <v>23.7</v>
      </c>
      <c r="F29" s="60">
        <v>6390056.5</v>
      </c>
      <c r="G29" s="60">
        <v>192480.3</v>
      </c>
      <c r="H29" s="60">
        <v>2431603.5</v>
      </c>
      <c r="I29" s="60">
        <v>6070159.9</v>
      </c>
      <c r="J29" s="60"/>
      <c r="K29" s="60">
        <v>319896.6</v>
      </c>
      <c r="L29" s="60">
        <v>1695190</v>
      </c>
      <c r="M29" s="60"/>
      <c r="N29" s="72">
        <v>736413.5</v>
      </c>
      <c r="O29" s="74">
        <f t="shared" si="2"/>
        <v>12573.901023219205</v>
      </c>
      <c r="P29" s="75"/>
    </row>
    <row r="30" spans="1:16" ht="16.5" customHeight="1" thickBot="1">
      <c r="A30" s="19">
        <v>3</v>
      </c>
      <c r="B30" s="40" t="s">
        <v>6</v>
      </c>
      <c r="C30" s="64">
        <f>D30+E30</f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73">
        <v>0</v>
      </c>
      <c r="O30" s="74" t="e">
        <f t="shared" si="2"/>
        <v>#DIV/0!</v>
      </c>
      <c r="P30" s="75"/>
    </row>
    <row r="31" spans="1:16" ht="13.5" customHeight="1" thickBot="1">
      <c r="A31" s="9"/>
      <c r="B31" s="37" t="s">
        <v>4</v>
      </c>
      <c r="C31" s="57">
        <f t="shared" si="1"/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70"/>
      <c r="O31" s="74" t="e">
        <f t="shared" si="2"/>
        <v>#DIV/0!</v>
      </c>
      <c r="P31" s="75"/>
    </row>
    <row r="32" spans="1:16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1"/>
      <c r="O32" s="74" t="e">
        <f t="shared" si="2"/>
        <v>#DIV/0!</v>
      </c>
      <c r="P32" s="75"/>
    </row>
    <row r="33" spans="1:16" ht="13.5" customHeight="1" thickBot="1">
      <c r="A33" s="9"/>
      <c r="B33" s="35" t="s">
        <v>25</v>
      </c>
      <c r="C33" s="27">
        <f t="shared" si="1"/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71">
        <v>0</v>
      </c>
      <c r="O33" s="74" t="e">
        <f t="shared" si="2"/>
        <v>#DIV/0!</v>
      </c>
      <c r="P33" s="75"/>
    </row>
    <row r="34" spans="1:16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1"/>
      <c r="O34" s="74" t="e">
        <f t="shared" si="2"/>
        <v>#DIV/0!</v>
      </c>
      <c r="P34" s="75"/>
    </row>
    <row r="35" spans="1:16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1"/>
      <c r="O35" s="74" t="e">
        <f t="shared" si="2"/>
        <v>#DIV/0!</v>
      </c>
      <c r="P35" s="75"/>
    </row>
    <row r="36" spans="1:16" ht="13.5" customHeight="1" thickBot="1">
      <c r="A36" s="11"/>
      <c r="B36" s="36" t="s">
        <v>9</v>
      </c>
      <c r="C36" s="60">
        <f aca="true" t="shared" si="8" ref="C36:C46">D36+E36</f>
        <v>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72"/>
      <c r="O36" s="74" t="e">
        <f t="shared" si="2"/>
        <v>#DIV/0!</v>
      </c>
      <c r="P36" s="75"/>
    </row>
    <row r="37" spans="1:16" ht="35.25" customHeight="1" thickBot="1">
      <c r="A37" s="12">
        <v>4</v>
      </c>
      <c r="B37" s="41" t="s">
        <v>7</v>
      </c>
      <c r="C37" s="66">
        <f t="shared" si="8"/>
        <v>6</v>
      </c>
      <c r="D37" s="66">
        <f>D38+D39+D40+D41</f>
        <v>3.8</v>
      </c>
      <c r="E37" s="66">
        <f aca="true" t="shared" si="9" ref="E37:N37">E38+E39+E40+E41</f>
        <v>2.2</v>
      </c>
      <c r="F37" s="66">
        <f t="shared" si="9"/>
        <v>931146</v>
      </c>
      <c r="G37" s="66">
        <f t="shared" si="9"/>
        <v>279073</v>
      </c>
      <c r="H37" s="66">
        <f t="shared" si="9"/>
        <v>535637</v>
      </c>
      <c r="I37" s="66">
        <f t="shared" si="9"/>
        <v>931146</v>
      </c>
      <c r="J37" s="66">
        <f t="shared" si="9"/>
        <v>0</v>
      </c>
      <c r="K37" s="66">
        <f t="shared" si="9"/>
        <v>0</v>
      </c>
      <c r="L37" s="66">
        <f t="shared" si="9"/>
        <v>535637</v>
      </c>
      <c r="M37" s="66">
        <f t="shared" si="9"/>
        <v>0</v>
      </c>
      <c r="N37" s="66">
        <f t="shared" si="9"/>
        <v>0</v>
      </c>
      <c r="O37" s="74">
        <f t="shared" si="2"/>
        <v>22276.22009569378</v>
      </c>
      <c r="P37" s="75"/>
    </row>
    <row r="38" spans="1:16" ht="13.5" customHeight="1" thickBot="1">
      <c r="A38" s="9"/>
      <c r="B38" s="37" t="s">
        <v>4</v>
      </c>
      <c r="C38" s="65">
        <f t="shared" si="8"/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70">
        <v>0</v>
      </c>
      <c r="O38" s="74" t="e">
        <f t="shared" si="2"/>
        <v>#DIV/0!</v>
      </c>
      <c r="P38" s="75"/>
    </row>
    <row r="39" spans="1:16" ht="13.5" customHeight="1" thickBot="1">
      <c r="A39" s="9"/>
      <c r="B39" s="35" t="s">
        <v>12</v>
      </c>
      <c r="C39" s="28">
        <f t="shared" si="8"/>
        <v>0.5</v>
      </c>
      <c r="D39" s="27">
        <v>0</v>
      </c>
      <c r="E39" s="27">
        <v>0.5</v>
      </c>
      <c r="F39" s="27">
        <v>0</v>
      </c>
      <c r="G39" s="27">
        <v>0</v>
      </c>
      <c r="H39" s="27">
        <v>143186</v>
      </c>
      <c r="I39" s="27">
        <v>0</v>
      </c>
      <c r="J39" s="27">
        <v>0</v>
      </c>
      <c r="K39" s="27">
        <v>0</v>
      </c>
      <c r="L39" s="27">
        <v>143186</v>
      </c>
      <c r="M39" s="27">
        <v>0</v>
      </c>
      <c r="N39" s="71">
        <v>0</v>
      </c>
      <c r="O39" s="74" t="e">
        <f t="shared" si="2"/>
        <v>#DIV/0!</v>
      </c>
      <c r="P39" s="75"/>
    </row>
    <row r="40" spans="1:16" ht="13.5" customHeight="1" thickBot="1">
      <c r="A40" s="9"/>
      <c r="B40" s="35" t="s">
        <v>8</v>
      </c>
      <c r="C40" s="28">
        <f t="shared" si="8"/>
        <v>3.6</v>
      </c>
      <c r="D40" s="27">
        <v>2.5</v>
      </c>
      <c r="E40" s="27">
        <v>1.1</v>
      </c>
      <c r="F40" s="27">
        <v>828750</v>
      </c>
      <c r="G40" s="27">
        <v>279073</v>
      </c>
      <c r="H40" s="27">
        <v>316451</v>
      </c>
      <c r="I40" s="27">
        <v>828750</v>
      </c>
      <c r="J40" s="27">
        <v>0</v>
      </c>
      <c r="K40" s="27">
        <v>0</v>
      </c>
      <c r="L40" s="27">
        <v>316451</v>
      </c>
      <c r="M40" s="27">
        <v>0</v>
      </c>
      <c r="N40" s="71">
        <v>0</v>
      </c>
      <c r="O40" s="74">
        <f t="shared" si="2"/>
        <v>30136.363636363636</v>
      </c>
      <c r="P40" s="75"/>
    </row>
    <row r="41" spans="1:16" ht="17.25" customHeight="1" thickBot="1">
      <c r="A41" s="11"/>
      <c r="B41" s="36" t="s">
        <v>9</v>
      </c>
      <c r="C41" s="67">
        <f t="shared" si="8"/>
        <v>1.9</v>
      </c>
      <c r="D41" s="60">
        <v>1.3</v>
      </c>
      <c r="E41" s="60">
        <v>0.6</v>
      </c>
      <c r="F41" s="60">
        <v>102396</v>
      </c>
      <c r="G41" s="60">
        <v>0</v>
      </c>
      <c r="H41" s="60">
        <v>76000</v>
      </c>
      <c r="I41" s="60">
        <v>102396</v>
      </c>
      <c r="J41" s="60">
        <v>0</v>
      </c>
      <c r="K41" s="60">
        <v>0</v>
      </c>
      <c r="L41" s="60">
        <v>76000</v>
      </c>
      <c r="M41" s="60">
        <v>0</v>
      </c>
      <c r="N41" s="72">
        <v>0</v>
      </c>
      <c r="O41" s="74">
        <f t="shared" si="2"/>
        <v>7160.55944055944</v>
      </c>
      <c r="P41" s="75"/>
    </row>
    <row r="42" spans="1:16" ht="13.5" customHeight="1" thickBot="1">
      <c r="A42" s="23">
        <v>5</v>
      </c>
      <c r="B42" s="24" t="s">
        <v>28</v>
      </c>
      <c r="C42" s="68">
        <f t="shared" si="8"/>
        <v>7.4</v>
      </c>
      <c r="D42" s="68">
        <f>D43+D44+D45+D46</f>
        <v>4.4</v>
      </c>
      <c r="E42" s="68">
        <f aca="true" t="shared" si="10" ref="E42:N42">E43+E44+E45+E46</f>
        <v>3</v>
      </c>
      <c r="F42" s="68">
        <f t="shared" si="10"/>
        <v>1087326.1</v>
      </c>
      <c r="G42" s="68">
        <f t="shared" si="10"/>
        <v>2492</v>
      </c>
      <c r="H42" s="68">
        <f t="shared" si="10"/>
        <v>491575.6</v>
      </c>
      <c r="I42" s="68">
        <f t="shared" si="10"/>
        <v>1087326.1</v>
      </c>
      <c r="J42" s="68">
        <f t="shared" si="10"/>
        <v>0</v>
      </c>
      <c r="K42" s="68">
        <f t="shared" si="10"/>
        <v>0</v>
      </c>
      <c r="L42" s="68">
        <f t="shared" si="10"/>
        <v>491575.6</v>
      </c>
      <c r="M42" s="68">
        <f t="shared" si="10"/>
        <v>0</v>
      </c>
      <c r="N42" s="68">
        <f t="shared" si="10"/>
        <v>0</v>
      </c>
      <c r="O42" s="74">
        <f t="shared" si="2"/>
        <v>22465.415289256198</v>
      </c>
      <c r="P42" s="75"/>
    </row>
    <row r="43" spans="1:16" ht="13.5" customHeight="1" thickBot="1">
      <c r="A43" s="22"/>
      <c r="B43" s="37" t="s">
        <v>4</v>
      </c>
      <c r="C43" s="65">
        <f t="shared" si="8"/>
        <v>1</v>
      </c>
      <c r="D43" s="57">
        <v>1</v>
      </c>
      <c r="E43" s="57">
        <v>0</v>
      </c>
      <c r="F43" s="57">
        <v>304311.7</v>
      </c>
      <c r="G43" s="57">
        <v>2492</v>
      </c>
      <c r="H43" s="57">
        <v>0</v>
      </c>
      <c r="I43" s="57">
        <v>304311.7</v>
      </c>
      <c r="J43" s="57">
        <v>0</v>
      </c>
      <c r="K43" s="57">
        <v>0</v>
      </c>
      <c r="L43" s="57">
        <v>0</v>
      </c>
      <c r="M43" s="57">
        <v>0</v>
      </c>
      <c r="N43" s="70">
        <v>0</v>
      </c>
      <c r="O43" s="74">
        <f t="shared" si="2"/>
        <v>27664.7</v>
      </c>
      <c r="P43" s="75"/>
    </row>
    <row r="44" spans="1:16" ht="13.5" customHeight="1" thickBot="1">
      <c r="A44" s="22"/>
      <c r="B44" s="37" t="s">
        <v>12</v>
      </c>
      <c r="C44" s="28">
        <f t="shared" si="8"/>
        <v>1</v>
      </c>
      <c r="D44" s="27">
        <v>0.5</v>
      </c>
      <c r="E44" s="27">
        <v>0.5</v>
      </c>
      <c r="F44" s="27">
        <v>91582</v>
      </c>
      <c r="G44" s="27">
        <v>0</v>
      </c>
      <c r="H44" s="27">
        <v>103636.1</v>
      </c>
      <c r="I44" s="27">
        <v>91582</v>
      </c>
      <c r="J44" s="27">
        <v>0</v>
      </c>
      <c r="K44" s="27">
        <v>0</v>
      </c>
      <c r="L44" s="27">
        <v>103636.1</v>
      </c>
      <c r="M44" s="27">
        <v>0</v>
      </c>
      <c r="N44" s="71">
        <v>0</v>
      </c>
      <c r="O44" s="74">
        <f t="shared" si="2"/>
        <v>16651.272727272728</v>
      </c>
      <c r="P44" s="75"/>
    </row>
    <row r="45" spans="1:16" ht="13.5" customHeight="1" thickBot="1">
      <c r="A45" s="22"/>
      <c r="B45" s="37" t="s">
        <v>8</v>
      </c>
      <c r="C45" s="28">
        <f t="shared" si="8"/>
        <v>4</v>
      </c>
      <c r="D45" s="27">
        <v>2</v>
      </c>
      <c r="E45" s="27">
        <v>2</v>
      </c>
      <c r="F45" s="27">
        <v>608192.1</v>
      </c>
      <c r="G45" s="27">
        <v>0</v>
      </c>
      <c r="H45" s="27">
        <v>339399</v>
      </c>
      <c r="I45" s="27">
        <v>608192.1</v>
      </c>
      <c r="J45" s="27">
        <v>0</v>
      </c>
      <c r="K45" s="27">
        <v>0</v>
      </c>
      <c r="L45" s="27">
        <v>339399</v>
      </c>
      <c r="M45" s="27">
        <v>0</v>
      </c>
      <c r="N45" s="71">
        <v>0</v>
      </c>
      <c r="O45" s="74">
        <f t="shared" si="2"/>
        <v>27645.095454545455</v>
      </c>
      <c r="P45" s="75"/>
    </row>
    <row r="46" spans="1:16" ht="13.5" customHeight="1" thickBot="1">
      <c r="A46" s="22"/>
      <c r="B46" s="42" t="s">
        <v>9</v>
      </c>
      <c r="C46" s="67">
        <f t="shared" si="8"/>
        <v>1.4</v>
      </c>
      <c r="D46" s="60">
        <v>0.9</v>
      </c>
      <c r="E46" s="60">
        <v>0.5</v>
      </c>
      <c r="F46" s="60">
        <v>83240.3</v>
      </c>
      <c r="G46" s="60">
        <v>0</v>
      </c>
      <c r="H46" s="60">
        <v>48540.5</v>
      </c>
      <c r="I46" s="60">
        <v>83240.3</v>
      </c>
      <c r="J46" s="60">
        <v>0</v>
      </c>
      <c r="K46" s="60">
        <v>0</v>
      </c>
      <c r="L46" s="60">
        <v>48540.5</v>
      </c>
      <c r="M46" s="60">
        <v>0</v>
      </c>
      <c r="N46" s="72">
        <v>0</v>
      </c>
      <c r="O46" s="74">
        <f t="shared" si="2"/>
        <v>8408.111111111111</v>
      </c>
      <c r="P46" s="75"/>
    </row>
    <row r="47" spans="1:16" ht="36" customHeight="1" thickBot="1">
      <c r="A47" s="13">
        <v>6</v>
      </c>
      <c r="B47" s="43" t="s">
        <v>44</v>
      </c>
      <c r="C47" s="59">
        <f aca="true" t="shared" si="11" ref="C47:C52">D47+E47</f>
        <v>8.9</v>
      </c>
      <c r="D47" s="59">
        <f>D48+D49+D50+D51</f>
        <v>7.2</v>
      </c>
      <c r="E47" s="59">
        <f aca="true" t="shared" si="12" ref="E47:N47">E48+E49+E50+E51</f>
        <v>1.7</v>
      </c>
      <c r="F47" s="59">
        <f t="shared" si="12"/>
        <v>2108043.3</v>
      </c>
      <c r="G47" s="59">
        <f t="shared" si="12"/>
        <v>0</v>
      </c>
      <c r="H47" s="59">
        <f t="shared" si="12"/>
        <v>256368</v>
      </c>
      <c r="I47" s="59">
        <f t="shared" si="12"/>
        <v>2108043.3</v>
      </c>
      <c r="J47" s="59">
        <f t="shared" si="12"/>
        <v>0</v>
      </c>
      <c r="K47" s="59">
        <f t="shared" si="12"/>
        <v>0</v>
      </c>
      <c r="L47" s="59">
        <f t="shared" si="12"/>
        <v>256368</v>
      </c>
      <c r="M47" s="59">
        <f t="shared" si="12"/>
        <v>0</v>
      </c>
      <c r="N47" s="59">
        <f t="shared" si="12"/>
        <v>0</v>
      </c>
      <c r="O47" s="74">
        <f t="shared" si="2"/>
        <v>26616.70833333333</v>
      </c>
      <c r="P47" s="75"/>
    </row>
    <row r="48" spans="1:16" ht="13.5" customHeight="1" thickBot="1">
      <c r="A48" s="9"/>
      <c r="B48" s="37" t="s">
        <v>4</v>
      </c>
      <c r="C48" s="65">
        <f t="shared" si="11"/>
        <v>1</v>
      </c>
      <c r="D48" s="57">
        <v>1</v>
      </c>
      <c r="E48" s="57">
        <v>0</v>
      </c>
      <c r="F48" s="57">
        <v>476447</v>
      </c>
      <c r="G48" s="57">
        <v>0</v>
      </c>
      <c r="H48" s="57">
        <v>0</v>
      </c>
      <c r="I48" s="57">
        <v>476447</v>
      </c>
      <c r="J48" s="57">
        <v>0</v>
      </c>
      <c r="K48" s="57">
        <v>0</v>
      </c>
      <c r="L48" s="57">
        <v>0</v>
      </c>
      <c r="M48" s="57">
        <v>0</v>
      </c>
      <c r="N48" s="70">
        <v>0</v>
      </c>
      <c r="O48" s="74">
        <f t="shared" si="2"/>
        <v>43313.36363636364</v>
      </c>
      <c r="P48" s="75"/>
    </row>
    <row r="49" spans="1:16" ht="13.5" customHeight="1" thickBot="1">
      <c r="A49" s="11"/>
      <c r="B49" s="35" t="s">
        <v>12</v>
      </c>
      <c r="C49" s="28">
        <f t="shared" si="11"/>
        <v>1</v>
      </c>
      <c r="D49" s="27">
        <v>1</v>
      </c>
      <c r="E49" s="27">
        <v>0</v>
      </c>
      <c r="F49" s="27">
        <v>418520.2</v>
      </c>
      <c r="G49" s="27">
        <v>0</v>
      </c>
      <c r="H49" s="27">
        <v>0</v>
      </c>
      <c r="I49" s="27">
        <v>418520.2</v>
      </c>
      <c r="J49" s="27">
        <v>0</v>
      </c>
      <c r="K49" s="27">
        <v>0</v>
      </c>
      <c r="L49" s="27">
        <v>0</v>
      </c>
      <c r="M49" s="27">
        <v>0</v>
      </c>
      <c r="N49" s="71">
        <v>0</v>
      </c>
      <c r="O49" s="74">
        <f t="shared" si="2"/>
        <v>38047.29090909091</v>
      </c>
      <c r="P49" s="75"/>
    </row>
    <row r="50" spans="1:16" ht="13.5" customHeight="1" thickBot="1">
      <c r="A50" s="11"/>
      <c r="B50" s="36" t="s">
        <v>13</v>
      </c>
      <c r="C50" s="28">
        <f t="shared" si="11"/>
        <v>5.7</v>
      </c>
      <c r="D50" s="27">
        <v>5.2</v>
      </c>
      <c r="E50" s="27">
        <v>0.5</v>
      </c>
      <c r="F50" s="28">
        <v>1213076.1</v>
      </c>
      <c r="G50" s="28">
        <v>0</v>
      </c>
      <c r="H50" s="28">
        <v>118479.4</v>
      </c>
      <c r="I50" s="28">
        <v>1213076.1</v>
      </c>
      <c r="J50" s="27">
        <v>0</v>
      </c>
      <c r="K50" s="27">
        <v>0</v>
      </c>
      <c r="L50" s="27">
        <v>118479.4</v>
      </c>
      <c r="M50" s="27">
        <v>0</v>
      </c>
      <c r="N50" s="71">
        <v>0</v>
      </c>
      <c r="O50" s="74">
        <f t="shared" si="2"/>
        <v>21207.62412587413</v>
      </c>
      <c r="P50" s="75"/>
    </row>
    <row r="51" spans="1:16" ht="13.5" customHeight="1" thickBot="1">
      <c r="A51" s="11"/>
      <c r="B51" s="36" t="s">
        <v>9</v>
      </c>
      <c r="C51" s="67">
        <f t="shared" si="11"/>
        <v>1.2</v>
      </c>
      <c r="D51" s="60">
        <v>0</v>
      </c>
      <c r="E51" s="60">
        <v>1.2</v>
      </c>
      <c r="F51" s="60">
        <v>0</v>
      </c>
      <c r="G51" s="60">
        <v>0</v>
      </c>
      <c r="H51" s="60">
        <v>137888.6</v>
      </c>
      <c r="I51" s="60">
        <v>0</v>
      </c>
      <c r="J51" s="60">
        <v>0</v>
      </c>
      <c r="K51" s="60">
        <v>0</v>
      </c>
      <c r="L51" s="60">
        <v>137888.6</v>
      </c>
      <c r="M51" s="60">
        <v>0</v>
      </c>
      <c r="N51" s="72">
        <v>0</v>
      </c>
      <c r="O51" s="74" t="e">
        <f t="shared" si="2"/>
        <v>#DIV/0!</v>
      </c>
      <c r="P51" s="75"/>
    </row>
    <row r="52" spans="1:16" ht="16.5" customHeight="1" thickBot="1">
      <c r="A52" s="20"/>
      <c r="B52" s="44" t="s">
        <v>10</v>
      </c>
      <c r="C52" s="69">
        <f t="shared" si="11"/>
        <v>385</v>
      </c>
      <c r="D52" s="69">
        <f>D47+D42+D37+D30+D17+D8</f>
        <v>342.5</v>
      </c>
      <c r="E52" s="69">
        <f aca="true" t="shared" si="13" ref="E52:N52">E47+E42+E37+E30+E17+E8</f>
        <v>42.5</v>
      </c>
      <c r="F52" s="69">
        <f t="shared" si="13"/>
        <v>79775458.1</v>
      </c>
      <c r="G52" s="69">
        <f t="shared" si="13"/>
        <v>3842615.4</v>
      </c>
      <c r="H52" s="69">
        <f t="shared" si="13"/>
        <v>5252524.3</v>
      </c>
      <c r="I52" s="69">
        <f t="shared" si="13"/>
        <v>79095294.6</v>
      </c>
      <c r="J52" s="69">
        <f t="shared" si="13"/>
        <v>0</v>
      </c>
      <c r="K52" s="69">
        <f t="shared" si="13"/>
        <v>680163.5</v>
      </c>
      <c r="L52" s="69">
        <f t="shared" si="13"/>
        <v>4438179.7</v>
      </c>
      <c r="M52" s="69">
        <f t="shared" si="13"/>
        <v>0</v>
      </c>
      <c r="N52" s="69">
        <f t="shared" si="13"/>
        <v>814344.6</v>
      </c>
      <c r="O52" s="74">
        <f t="shared" si="2"/>
        <v>21174.640504313204</v>
      </c>
      <c r="P52" s="75">
        <f>(F52+H52)/11/D52</f>
        <v>22568.807538155274</v>
      </c>
    </row>
    <row r="53" spans="3:15" ht="13.5" customHeight="1">
      <c r="C53" s="49"/>
      <c r="D53" s="49"/>
      <c r="E53" s="49"/>
      <c r="F53" s="50">
        <f>I52+K52</f>
        <v>79775458.1</v>
      </c>
      <c r="G53" s="49"/>
      <c r="H53" s="50">
        <f>L52+N52</f>
        <v>5252524.3</v>
      </c>
      <c r="I53" s="49"/>
      <c r="J53" s="49"/>
      <c r="K53" s="49"/>
      <c r="L53" s="49"/>
      <c r="M53" s="49"/>
      <c r="N53" s="51"/>
      <c r="O53" s="51"/>
    </row>
    <row r="54" spans="3:15" ht="13.5" customHeight="1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2:15" ht="13.5" customHeight="1">
      <c r="B55" s="29"/>
      <c r="C55" s="49"/>
      <c r="D55" s="52" t="s">
        <v>48</v>
      </c>
      <c r="E55" s="52"/>
      <c r="F55" s="52"/>
      <c r="G55" s="52"/>
      <c r="H55" s="52"/>
      <c r="I55" s="52"/>
      <c r="J55" s="52"/>
      <c r="K55" s="52"/>
      <c r="L55" s="49"/>
      <c r="M55" s="49"/>
      <c r="N55" s="51"/>
      <c r="O55" s="51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47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/>
      <c r="D60" s="26">
        <v>43074</v>
      </c>
      <c r="E60" s="17"/>
      <c r="F60" s="17"/>
      <c r="G60" s="26"/>
      <c r="H60" s="17"/>
      <c r="I60" s="17"/>
      <c r="J60" s="17"/>
      <c r="K60" s="17"/>
      <c r="L60" s="17"/>
    </row>
    <row r="61" spans="4:6" ht="13.5" customHeight="1">
      <c r="D61" s="31"/>
      <c r="F61" s="29"/>
    </row>
    <row r="62" spans="3:11" ht="13.5" customHeight="1">
      <c r="C62" s="82"/>
      <c r="D62" s="82"/>
      <c r="E62" s="82"/>
      <c r="F62" s="82"/>
      <c r="G62" s="82"/>
      <c r="H62" s="82"/>
      <c r="I62" s="14"/>
      <c r="J62" s="14"/>
      <c r="K62" s="14"/>
    </row>
    <row r="63" spans="3:11" ht="13.5" customHeight="1">
      <c r="C63" s="83"/>
      <c r="D63" s="83"/>
      <c r="E63" s="83"/>
      <c r="F63" s="83"/>
      <c r="G63" s="83"/>
      <c r="H63" s="83"/>
      <c r="I63" s="15"/>
      <c r="J63" s="15"/>
      <c r="K63" s="15"/>
    </row>
    <row r="64" spans="3:11" ht="13.5" customHeight="1">
      <c r="C64" s="82"/>
      <c r="D64" s="82"/>
      <c r="E64" s="82"/>
      <c r="F64" s="82"/>
      <c r="G64" s="82"/>
      <c r="H64" s="82"/>
      <c r="I64" s="14"/>
      <c r="J64" s="14"/>
      <c r="K64" s="14"/>
    </row>
    <row r="65" spans="3:11" ht="13.5" customHeight="1">
      <c r="C65" s="82"/>
      <c r="D65" s="82"/>
      <c r="E65" s="82"/>
      <c r="F65" s="82"/>
      <c r="G65" s="82"/>
      <c r="H65" s="82"/>
      <c r="I65" s="14"/>
      <c r="J65" s="14"/>
      <c r="K65" s="14"/>
    </row>
    <row r="66" spans="3:11" ht="13.5" customHeight="1">
      <c r="C66" s="82"/>
      <c r="D66" s="82"/>
      <c r="E66" s="82"/>
      <c r="F66" s="82"/>
      <c r="G66" s="82"/>
      <c r="H66" s="82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0" r:id="rId1"/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2017-11-03T07:52:15Z</cp:lastPrinted>
  <dcterms:created xsi:type="dcterms:W3CDTF">2011-04-01T06:40:59Z</dcterms:created>
  <dcterms:modified xsi:type="dcterms:W3CDTF">2017-12-04T12:01:43Z</dcterms:modified>
  <cp:category/>
  <cp:version/>
  <cp:contentType/>
  <cp:contentStatus/>
</cp:coreProperties>
</file>