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7 год " sheetId="1" r:id="rId1"/>
  </sheets>
  <definedNames>
    <definedName name="_xlnm.Print_Titles" localSheetId="0">'2017 год '!$B:$B</definedName>
    <definedName name="_xlnm.Print_Area" localSheetId="0">'2017 год '!$A$1:$V$63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<sst xmlns="http://schemas.openxmlformats.org/spreadsheetml/2006/main" count="70" uniqueCount="50">
  <si>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</si>
  <si>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</si>
  <si>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</si>
  <si>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</si>
  <si>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</si>
  <si>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</si>
  <si>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</si>
  <si>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</si>
  <si>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</si>
  <si>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</si>
  <si>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</si>
  <si>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</si>
  <si>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</si>
  <si>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</si>
  <si>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</si>
  <si>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</si>
  <si>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</si>
  <si>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</si>
  <si>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</si>
  <si>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</si>
  <si>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</si>
  <si>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</si>
  <si>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</si>
  <si>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</si>
  <si>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</si>
  <si>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</si>
  <si>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</si>
  <si>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</si>
  <si>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</si>
  <si>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</si>
  <si>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</si>
  <si>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</si>
  <si>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</si>
  <si>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</si>
  <si>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</si>
  <si>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</si>
  <si>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</si>
  <si>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</si>
  <si>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</si>
  <si>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</si>
  <si>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</si>
  <si>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</si>
  <si>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</si>
  <si>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</si>
  <si>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</si>
  <si>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</si>
  <si>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</si>
  <si>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Председатель комитета:                                                              О.И. Ханькова </t>
  </si>
  <si>
    <t xml:space="preserve">Исполнитель </t>
  </si>
  <si>
    <t xml:space="preserve">Отчет за январь - март  2017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</si>
</sst>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5" borderId="16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6" fontId="2" fillId="39" borderId="17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2" fillId="0" borderId="23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39" borderId="23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3" fillId="33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3" fillId="38" borderId="24" xfId="0" applyNumberFormat="1" applyFont="1" applyFill="1" applyBorder="1" applyAlignment="1">
      <alignment/>
    </xf>
    <xf numFmtId="176" fontId="3" fillId="37" borderId="24" xfId="0" applyNumberFormat="1" applyFont="1" applyFill="1" applyBorder="1" applyAlignment="1">
      <alignment/>
    </xf>
    <xf numFmtId="176" fontId="3" fillId="34" borderId="25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3" fillId="35" borderId="25" xfId="0" applyNumberFormat="1" applyFont="1" applyFill="1" applyBorder="1" applyAlignment="1">
      <alignment/>
    </xf>
    <xf numFmtId="176" fontId="3" fillId="36" borderId="25" xfId="0" applyNumberFormat="1" applyFont="1" applyFill="1" applyBorder="1" applyAlignment="1">
      <alignment/>
    </xf>
    <xf numFmtId="176" fontId="3" fillId="33" borderId="25" xfId="0" applyNumberFormat="1" applyFont="1" applyFill="1" applyBorder="1" applyAlignment="1">
      <alignment/>
    </xf>
    <xf numFmtId="176" fontId="3" fillId="38" borderId="25" xfId="0" applyNumberFormat="1" applyFont="1" applyFill="1" applyBorder="1" applyAlignment="1">
      <alignment/>
    </xf>
    <xf numFmtId="176" fontId="3" fillId="37" borderId="25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176" fontId="3" fillId="37" borderId="0" xfId="0" applyNumberFormat="1" applyFont="1" applyFill="1" applyBorder="1" applyAlignment="1">
      <alignment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76" fontId="2" fillId="40" borderId="17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="75" zoomScaleNormal="75" zoomScaleSheetLayoutView="75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5" sqref="C55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8.10546875" style="0" customWidth="1"/>
    <col min="17" max="17" width="0.10546875" style="0" customWidth="1"/>
    <col min="18" max="18" width="8.88671875" style="0" hidden="1" customWidth="1"/>
  </cols>
  <sheetData>
    <row r="1" spans="1:13" s="3" customFormat="1" ht="30" customHeight="1" thickBot="1">
      <c r="A1" s="1"/>
      <c r="B1" s="85" t="s">
        <v>46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3" customFormat="1" ht="18.75" customHeight="1" hidden="1">
      <c r="A2" s="4"/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5" s="3" customFormat="1" ht="23.25" customHeight="1">
      <c r="A3" s="5"/>
      <c r="B3" s="33"/>
      <c r="C3" s="83" t="s">
        <v>49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3" customFormat="1" ht="65.25" customHeight="1">
      <c r="A4" s="6"/>
      <c r="B4" s="34"/>
      <c r="C4" s="82" t="s">
        <v>0</v>
      </c>
      <c r="D4" s="82"/>
      <c r="E4" s="82"/>
      <c r="F4" s="82" t="s">
        <v>41</v>
      </c>
      <c r="G4" s="82"/>
      <c r="H4" s="82"/>
      <c r="I4" s="82" t="s">
        <v>42</v>
      </c>
      <c r="J4" s="82"/>
      <c r="K4" s="82"/>
      <c r="L4" s="82"/>
      <c r="M4" s="82"/>
      <c r="N4" s="82"/>
      <c r="O4" s="82" t="s">
        <v>43</v>
      </c>
    </row>
    <row r="5" spans="1:15" s="3" customFormat="1" ht="31.5" customHeight="1">
      <c r="A5" s="6"/>
      <c r="B5" s="7"/>
      <c r="C5" s="87" t="s">
        <v>1</v>
      </c>
      <c r="D5" s="87" t="s">
        <v>2</v>
      </c>
      <c r="E5" s="87"/>
      <c r="F5" s="84" t="s">
        <v>14</v>
      </c>
      <c r="G5" s="84"/>
      <c r="H5" s="84" t="s">
        <v>11</v>
      </c>
      <c r="I5" s="84" t="s">
        <v>39</v>
      </c>
      <c r="J5" s="84"/>
      <c r="K5" s="84"/>
      <c r="L5" s="84" t="s">
        <v>40</v>
      </c>
      <c r="M5" s="84"/>
      <c r="N5" s="84"/>
      <c r="O5" s="82"/>
    </row>
    <row r="6" spans="1:15" s="3" customFormat="1" ht="66.75" customHeight="1" thickBot="1">
      <c r="A6" s="7"/>
      <c r="B6" s="7"/>
      <c r="C6" s="87"/>
      <c r="D6" s="46" t="s">
        <v>18</v>
      </c>
      <c r="E6" s="46" t="s">
        <v>11</v>
      </c>
      <c r="F6" s="45" t="s">
        <v>19</v>
      </c>
      <c r="G6" s="47" t="s">
        <v>20</v>
      </c>
      <c r="H6" s="84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82"/>
    </row>
    <row r="7" spans="1:15" ht="19.5" thickBot="1">
      <c r="A7" s="8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7">
        <v>15</v>
      </c>
    </row>
    <row r="8" spans="1:16" ht="18.75" customHeight="1" thickBot="1">
      <c r="A8" s="13"/>
      <c r="B8" s="59" t="s">
        <v>3</v>
      </c>
      <c r="C8" s="60">
        <f>D8+E8</f>
        <v>145.3</v>
      </c>
      <c r="D8" s="60">
        <f aca="true" t="shared" si="0" ref="D8:N8">D9+D10+D11+D14</f>
        <v>138</v>
      </c>
      <c r="E8" s="60">
        <f t="shared" si="0"/>
        <v>7.300000000000001</v>
      </c>
      <c r="F8" s="60">
        <f>F9+F10+F11+F14</f>
        <v>7702413.5</v>
      </c>
      <c r="G8" s="60">
        <f t="shared" si="0"/>
        <v>202568.7</v>
      </c>
      <c r="H8" s="60">
        <f t="shared" si="0"/>
        <v>222822.3</v>
      </c>
      <c r="I8" s="60">
        <f t="shared" si="0"/>
        <v>7694767.5</v>
      </c>
      <c r="J8" s="60">
        <f t="shared" si="0"/>
        <v>0</v>
      </c>
      <c r="K8" s="60">
        <f t="shared" si="0"/>
        <v>7646</v>
      </c>
      <c r="L8" s="60">
        <f t="shared" si="0"/>
        <v>189484.8</v>
      </c>
      <c r="M8" s="60">
        <f t="shared" si="0"/>
        <v>0</v>
      </c>
      <c r="N8" s="71">
        <f t="shared" si="0"/>
        <v>33337.5</v>
      </c>
      <c r="O8" s="80">
        <f>F8/D8/3</f>
        <v>18604.863526570047</v>
      </c>
      <c r="P8" s="48"/>
    </row>
    <row r="9" spans="1:16" ht="13.5" customHeight="1" thickBot="1">
      <c r="A9" s="9"/>
      <c r="B9" s="37" t="s">
        <v>4</v>
      </c>
      <c r="C9" s="58">
        <f aca="true" t="shared" si="1" ref="C9:C35">D9+E9</f>
        <v>5</v>
      </c>
      <c r="D9" s="58">
        <v>5</v>
      </c>
      <c r="E9" s="58">
        <v>0</v>
      </c>
      <c r="F9" s="58">
        <v>523089.2</v>
      </c>
      <c r="G9" s="58">
        <v>6875.7</v>
      </c>
      <c r="H9" s="58">
        <v>0</v>
      </c>
      <c r="I9" s="58">
        <v>523089.2</v>
      </c>
      <c r="J9" s="58">
        <v>0</v>
      </c>
      <c r="K9" s="58">
        <v>0</v>
      </c>
      <c r="L9" s="58">
        <v>0</v>
      </c>
      <c r="M9" s="58">
        <v>0</v>
      </c>
      <c r="N9" s="72">
        <v>0</v>
      </c>
      <c r="O9" s="80">
        <f aca="true" t="shared" si="2" ref="O9:O17">F9/D9/3</f>
        <v>34872.613333333335</v>
      </c>
      <c r="P9" s="49"/>
    </row>
    <row r="10" spans="1:16" ht="13.5" customHeight="1" thickBot="1">
      <c r="A10" s="9"/>
      <c r="B10" s="35" t="s">
        <v>12</v>
      </c>
      <c r="C10" s="27">
        <f t="shared" si="1"/>
        <v>7</v>
      </c>
      <c r="D10" s="27">
        <v>7</v>
      </c>
      <c r="E10" s="27">
        <v>0</v>
      </c>
      <c r="F10" s="27">
        <v>597544</v>
      </c>
      <c r="G10" s="27">
        <v>5200</v>
      </c>
      <c r="H10" s="27">
        <v>0</v>
      </c>
      <c r="I10" s="27">
        <v>597544</v>
      </c>
      <c r="J10" s="27">
        <v>0</v>
      </c>
      <c r="K10" s="27">
        <v>0</v>
      </c>
      <c r="L10" s="27">
        <v>0</v>
      </c>
      <c r="M10" s="27">
        <v>0</v>
      </c>
      <c r="N10" s="73">
        <v>0</v>
      </c>
      <c r="O10" s="80">
        <f t="shared" si="2"/>
        <v>28454.476190476187</v>
      </c>
      <c r="P10" s="49"/>
    </row>
    <row r="11" spans="1:16" ht="13.5" customHeight="1" thickBot="1">
      <c r="A11" s="9"/>
      <c r="B11" s="36" t="s">
        <v>25</v>
      </c>
      <c r="C11" s="27">
        <f t="shared" si="1"/>
        <v>60.1</v>
      </c>
      <c r="D11" s="27">
        <f>D12+D13</f>
        <v>57.5</v>
      </c>
      <c r="E11" s="27">
        <f aca="true" t="shared" si="3" ref="E11:N11">E12+E13</f>
        <v>2.6</v>
      </c>
      <c r="F11" s="27">
        <f t="shared" si="3"/>
        <v>4358134.399999999</v>
      </c>
      <c r="G11" s="27">
        <f t="shared" si="3"/>
        <v>107802.8</v>
      </c>
      <c r="H11" s="27">
        <f t="shared" si="3"/>
        <v>102758.7</v>
      </c>
      <c r="I11" s="27">
        <f t="shared" si="3"/>
        <v>4350488.399999999</v>
      </c>
      <c r="J11" s="27">
        <f t="shared" si="3"/>
        <v>0</v>
      </c>
      <c r="K11" s="27">
        <f t="shared" si="3"/>
        <v>7646</v>
      </c>
      <c r="L11" s="27">
        <f t="shared" si="3"/>
        <v>69421.2</v>
      </c>
      <c r="M11" s="27">
        <f t="shared" si="3"/>
        <v>0</v>
      </c>
      <c r="N11" s="27">
        <f t="shared" si="3"/>
        <v>33337.5</v>
      </c>
      <c r="O11" s="80">
        <f t="shared" si="2"/>
        <v>25264.54724637681</v>
      </c>
      <c r="P11" s="49"/>
    </row>
    <row r="12" spans="1:16" ht="13.5" customHeight="1" thickBot="1">
      <c r="A12" s="9"/>
      <c r="B12" s="35" t="s">
        <v>24</v>
      </c>
      <c r="C12" s="27">
        <f t="shared" si="1"/>
        <v>48</v>
      </c>
      <c r="D12" s="27">
        <v>48</v>
      </c>
      <c r="E12" s="27">
        <v>0</v>
      </c>
      <c r="F12" s="27">
        <v>3597338.8</v>
      </c>
      <c r="G12" s="27">
        <v>107802.8</v>
      </c>
      <c r="H12" s="27">
        <v>0</v>
      </c>
      <c r="I12" s="27">
        <v>3594227.8</v>
      </c>
      <c r="J12" s="27">
        <v>0</v>
      </c>
      <c r="K12" s="27">
        <v>3111</v>
      </c>
      <c r="L12" s="27">
        <v>0</v>
      </c>
      <c r="M12" s="27">
        <v>0</v>
      </c>
      <c r="N12" s="73">
        <v>0</v>
      </c>
      <c r="O12" s="80">
        <f t="shared" si="2"/>
        <v>24981.519444444446</v>
      </c>
      <c r="P12" s="49"/>
    </row>
    <row r="13" spans="1:16" ht="13.5" customHeight="1" thickBot="1">
      <c r="A13" s="9"/>
      <c r="B13" s="36" t="s">
        <v>29</v>
      </c>
      <c r="C13" s="27">
        <f t="shared" si="1"/>
        <v>12.1</v>
      </c>
      <c r="D13" s="27">
        <v>9.5</v>
      </c>
      <c r="E13" s="27">
        <v>2.6</v>
      </c>
      <c r="F13" s="27">
        <v>760795.6</v>
      </c>
      <c r="G13" s="27">
        <v>0</v>
      </c>
      <c r="H13" s="27">
        <v>102758.7</v>
      </c>
      <c r="I13" s="27">
        <v>756260.6</v>
      </c>
      <c r="J13" s="27">
        <v>0</v>
      </c>
      <c r="K13" s="27">
        <v>4535</v>
      </c>
      <c r="L13" s="27">
        <v>69421.2</v>
      </c>
      <c r="M13" s="27">
        <v>0</v>
      </c>
      <c r="N13" s="73">
        <v>33337.5</v>
      </c>
      <c r="O13" s="80">
        <f t="shared" si="2"/>
        <v>26694.582456140353</v>
      </c>
      <c r="P13" s="49"/>
    </row>
    <row r="14" spans="1:19" ht="13.5" customHeight="1" thickBot="1">
      <c r="A14" s="9"/>
      <c r="B14" s="36" t="s">
        <v>22</v>
      </c>
      <c r="C14" s="27">
        <f t="shared" si="1"/>
        <v>73.2</v>
      </c>
      <c r="D14" s="27">
        <f>D15+D16</f>
        <v>68.5</v>
      </c>
      <c r="E14" s="27">
        <f aca="true" t="shared" si="4" ref="E14:N14">E15+E16</f>
        <v>4.7</v>
      </c>
      <c r="F14" s="27">
        <f t="shared" si="4"/>
        <v>2223645.9</v>
      </c>
      <c r="G14" s="27">
        <f t="shared" si="4"/>
        <v>82690.2</v>
      </c>
      <c r="H14" s="27">
        <f t="shared" si="4"/>
        <v>120063.6</v>
      </c>
      <c r="I14" s="27">
        <f t="shared" si="4"/>
        <v>2223645.9</v>
      </c>
      <c r="J14" s="27">
        <f t="shared" si="4"/>
        <v>0</v>
      </c>
      <c r="K14" s="27">
        <f t="shared" si="4"/>
        <v>0</v>
      </c>
      <c r="L14" s="27">
        <f t="shared" si="4"/>
        <v>120063.6</v>
      </c>
      <c r="M14" s="27">
        <f t="shared" si="4"/>
        <v>0</v>
      </c>
      <c r="N14" s="27">
        <f t="shared" si="4"/>
        <v>0</v>
      </c>
      <c r="O14" s="80">
        <f t="shared" si="2"/>
        <v>10820.661313868613</v>
      </c>
      <c r="P14" s="49"/>
      <c r="S14" s="32"/>
    </row>
    <row r="15" spans="1:25" ht="13.5" customHeight="1" thickBot="1">
      <c r="A15" s="9"/>
      <c r="B15" s="36" t="s">
        <v>30</v>
      </c>
      <c r="C15" s="27">
        <f t="shared" si="1"/>
        <v>35</v>
      </c>
      <c r="D15" s="27">
        <v>35</v>
      </c>
      <c r="E15" s="27">
        <v>0</v>
      </c>
      <c r="F15" s="27">
        <v>1092282.7</v>
      </c>
      <c r="G15" s="27">
        <v>22755.6</v>
      </c>
      <c r="H15" s="27">
        <v>0</v>
      </c>
      <c r="I15" s="27">
        <v>1092282.7</v>
      </c>
      <c r="J15" s="27">
        <v>0</v>
      </c>
      <c r="K15" s="27">
        <v>0</v>
      </c>
      <c r="L15" s="27">
        <v>0</v>
      </c>
      <c r="M15" s="27">
        <v>0</v>
      </c>
      <c r="N15" s="73">
        <v>0</v>
      </c>
      <c r="O15" s="80">
        <f t="shared" si="2"/>
        <v>10402.692380952381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1">
        <f t="shared" si="1"/>
        <v>38.2</v>
      </c>
      <c r="D16" s="61">
        <v>33.5</v>
      </c>
      <c r="E16" s="61">
        <v>4.7</v>
      </c>
      <c r="F16" s="61">
        <v>1131363.2</v>
      </c>
      <c r="G16" s="61">
        <v>59934.6</v>
      </c>
      <c r="H16" s="61">
        <v>120063.6</v>
      </c>
      <c r="I16" s="61">
        <v>1131363.2</v>
      </c>
      <c r="J16" s="61">
        <v>0</v>
      </c>
      <c r="K16" s="61">
        <v>0</v>
      </c>
      <c r="L16" s="61">
        <v>120063.6</v>
      </c>
      <c r="M16" s="61">
        <v>0</v>
      </c>
      <c r="N16" s="74">
        <v>0</v>
      </c>
      <c r="O16" s="80">
        <f t="shared" si="2"/>
        <v>11257.345273631841</v>
      </c>
      <c r="P16" s="48"/>
    </row>
    <row r="17" spans="1:16" ht="13.5" customHeight="1" thickBot="1">
      <c r="A17" s="18">
        <v>2</v>
      </c>
      <c r="B17" s="25" t="s">
        <v>5</v>
      </c>
      <c r="C17" s="63">
        <f t="shared" si="1"/>
        <v>226.49999999999997</v>
      </c>
      <c r="D17" s="64">
        <f>D18+D19+D20+D24+D25+D26+D27</f>
        <v>193.39999999999998</v>
      </c>
      <c r="E17" s="64">
        <f>E18+E19+E20+E24+E25+E26+E27</f>
        <v>33.1</v>
      </c>
      <c r="F17" s="64">
        <f aca="true" t="shared" si="5" ref="F17:N17">F18+F19+F20+F24+F25+F26+F27</f>
        <v>12853031.1</v>
      </c>
      <c r="G17" s="64">
        <f t="shared" si="5"/>
        <v>799287.4</v>
      </c>
      <c r="H17" s="64">
        <f t="shared" si="5"/>
        <v>896854.1</v>
      </c>
      <c r="I17" s="64">
        <f t="shared" si="5"/>
        <v>12599281.9</v>
      </c>
      <c r="J17" s="64">
        <f t="shared" si="5"/>
        <v>0</v>
      </c>
      <c r="K17" s="64">
        <f t="shared" si="5"/>
        <v>253749.19999999998</v>
      </c>
      <c r="L17" s="64">
        <f t="shared" si="5"/>
        <v>691600.9</v>
      </c>
      <c r="M17" s="64">
        <f t="shared" si="5"/>
        <v>0</v>
      </c>
      <c r="N17" s="75">
        <f t="shared" si="5"/>
        <v>205253.2</v>
      </c>
      <c r="O17" s="80">
        <f t="shared" si="2"/>
        <v>22152.759565667013</v>
      </c>
      <c r="P17" s="49"/>
    </row>
    <row r="18" spans="1:15" ht="13.5" customHeight="1" thickBot="1">
      <c r="A18" s="10"/>
      <c r="B18" s="37" t="s">
        <v>4</v>
      </c>
      <c r="C18" s="58">
        <f t="shared" si="1"/>
        <v>6</v>
      </c>
      <c r="D18" s="62">
        <v>6</v>
      </c>
      <c r="E18" s="58"/>
      <c r="F18" s="58">
        <v>907100.5</v>
      </c>
      <c r="G18" s="58">
        <v>112118.7</v>
      </c>
      <c r="H18" s="58"/>
      <c r="I18" s="58">
        <v>907100.5</v>
      </c>
      <c r="J18" s="58"/>
      <c r="K18" s="58"/>
      <c r="L18" s="58"/>
      <c r="M18" s="58"/>
      <c r="N18" s="72"/>
      <c r="O18" s="80">
        <f aca="true" t="shared" si="6" ref="O18:O52">F18/D18/3</f>
        <v>50394.47222222222</v>
      </c>
    </row>
    <row r="19" spans="1:15" ht="13.5" customHeight="1" thickBot="1">
      <c r="A19" s="10"/>
      <c r="B19" s="35" t="s">
        <v>12</v>
      </c>
      <c r="C19" s="27">
        <f t="shared" si="1"/>
        <v>16</v>
      </c>
      <c r="D19" s="54">
        <v>16</v>
      </c>
      <c r="E19" s="27"/>
      <c r="F19" s="27">
        <v>1452850.4</v>
      </c>
      <c r="G19" s="27">
        <v>222442.5</v>
      </c>
      <c r="H19" s="27"/>
      <c r="I19" s="27">
        <v>1452850.4</v>
      </c>
      <c r="J19" s="27"/>
      <c r="K19" s="27"/>
      <c r="L19" s="27"/>
      <c r="M19" s="27"/>
      <c r="N19" s="73"/>
      <c r="O19" s="80">
        <f t="shared" si="6"/>
        <v>30267.716666666664</v>
      </c>
    </row>
    <row r="20" spans="1:15" ht="13.5" customHeight="1" thickBot="1">
      <c r="A20" s="10"/>
      <c r="B20" s="35" t="s">
        <v>21</v>
      </c>
      <c r="C20" s="27">
        <f t="shared" si="1"/>
        <v>116.8</v>
      </c>
      <c r="D20" s="27">
        <f>D21+D22+D23</f>
        <v>110.1</v>
      </c>
      <c r="E20" s="27">
        <f aca="true" t="shared" si="7" ref="E20:N20">E21+E22+E23</f>
        <v>6.7</v>
      </c>
      <c r="F20" s="27">
        <f t="shared" si="7"/>
        <v>7982724.8</v>
      </c>
      <c r="G20" s="27">
        <f t="shared" si="7"/>
        <v>366742.7</v>
      </c>
      <c r="H20" s="27">
        <f t="shared" si="7"/>
        <v>203491.9</v>
      </c>
      <c r="I20" s="27">
        <f t="shared" si="7"/>
        <v>7828606.5</v>
      </c>
      <c r="J20" s="27">
        <f t="shared" si="7"/>
        <v>0</v>
      </c>
      <c r="K20" s="27">
        <f t="shared" si="7"/>
        <v>154118.3</v>
      </c>
      <c r="L20" s="27">
        <f t="shared" si="7"/>
        <v>203491.9</v>
      </c>
      <c r="M20" s="27">
        <f t="shared" si="7"/>
        <v>0</v>
      </c>
      <c r="N20" s="73">
        <f t="shared" si="7"/>
        <v>0</v>
      </c>
      <c r="O20" s="80">
        <f t="shared" si="6"/>
        <v>24168.104147744478</v>
      </c>
    </row>
    <row r="21" spans="1:15" ht="13.5" customHeight="1" thickBot="1">
      <c r="A21" s="9"/>
      <c r="B21" s="35" t="s">
        <v>32</v>
      </c>
      <c r="C21" s="27">
        <f t="shared" si="1"/>
        <v>114.8</v>
      </c>
      <c r="D21" s="27">
        <v>108.1</v>
      </c>
      <c r="E21" s="27">
        <v>6.7</v>
      </c>
      <c r="F21" s="27">
        <v>7887000.8</v>
      </c>
      <c r="G21" s="27">
        <v>366742.7</v>
      </c>
      <c r="H21" s="27">
        <v>203491.9</v>
      </c>
      <c r="I21" s="27">
        <v>7732882.5</v>
      </c>
      <c r="J21" s="27"/>
      <c r="K21" s="27">
        <v>154118.3</v>
      </c>
      <c r="L21" s="27">
        <v>203491.9</v>
      </c>
      <c r="M21" s="27"/>
      <c r="N21" s="73"/>
      <c r="O21" s="80">
        <f t="shared" si="6"/>
        <v>24320.0764724021</v>
      </c>
    </row>
    <row r="22" spans="1:15" ht="13.5" customHeight="1" thickBot="1">
      <c r="A22" s="9"/>
      <c r="B22" s="35" t="s">
        <v>33</v>
      </c>
      <c r="C22" s="27">
        <f t="shared" si="1"/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73"/>
      <c r="O22" s="80" t="e">
        <f t="shared" si="6"/>
        <v>#DIV/0!</v>
      </c>
    </row>
    <row r="23" spans="1:16" ht="13.5" customHeight="1" thickBot="1">
      <c r="A23" s="9"/>
      <c r="B23" s="38" t="s">
        <v>34</v>
      </c>
      <c r="C23" s="27">
        <f t="shared" si="1"/>
        <v>2</v>
      </c>
      <c r="D23" s="27">
        <v>2</v>
      </c>
      <c r="E23" s="27"/>
      <c r="F23" s="27">
        <v>95724</v>
      </c>
      <c r="G23" s="27"/>
      <c r="H23" s="27"/>
      <c r="I23" s="27">
        <v>95724</v>
      </c>
      <c r="J23" s="27"/>
      <c r="K23" s="27"/>
      <c r="L23" s="27"/>
      <c r="M23" s="27"/>
      <c r="N23" s="73"/>
      <c r="O23" s="80">
        <f t="shared" si="6"/>
        <v>15954</v>
      </c>
      <c r="P23" s="32"/>
    </row>
    <row r="24" spans="1:15" ht="13.5" customHeight="1" thickBot="1">
      <c r="A24" s="9"/>
      <c r="B24" s="36" t="s">
        <v>23</v>
      </c>
      <c r="C24" s="27">
        <f t="shared" si="1"/>
        <v>0.2</v>
      </c>
      <c r="D24" s="27"/>
      <c r="E24" s="27">
        <v>0.2</v>
      </c>
      <c r="F24" s="27"/>
      <c r="G24" s="27"/>
      <c r="H24" s="27">
        <v>14925</v>
      </c>
      <c r="I24" s="27"/>
      <c r="J24" s="27"/>
      <c r="K24" s="27"/>
      <c r="L24" s="27">
        <v>14925</v>
      </c>
      <c r="M24" s="27"/>
      <c r="N24" s="73"/>
      <c r="O24" s="80" t="e">
        <f t="shared" si="6"/>
        <v>#DIV/0!</v>
      </c>
    </row>
    <row r="25" spans="1:15" ht="26.25" customHeight="1" thickBot="1">
      <c r="A25" s="21"/>
      <c r="B25" s="39" t="s">
        <v>26</v>
      </c>
      <c r="C25" s="27">
        <f t="shared" si="1"/>
        <v>7.6</v>
      </c>
      <c r="D25" s="90">
        <v>7.6</v>
      </c>
      <c r="E25" s="90"/>
      <c r="F25" s="90">
        <v>568448.3</v>
      </c>
      <c r="G25" s="90">
        <v>39359.4</v>
      </c>
      <c r="H25" s="90"/>
      <c r="I25" s="90">
        <v>568448.3</v>
      </c>
      <c r="J25" s="27"/>
      <c r="K25" s="27"/>
      <c r="L25" s="27"/>
      <c r="M25" s="27"/>
      <c r="N25" s="73"/>
      <c r="O25" s="80">
        <f t="shared" si="6"/>
        <v>24931.94298245614</v>
      </c>
    </row>
    <row r="26" spans="1:15" ht="25.5" customHeight="1" thickBot="1">
      <c r="A26" s="21"/>
      <c r="B26" s="39" t="s">
        <v>27</v>
      </c>
      <c r="C26" s="27">
        <f t="shared" si="1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73"/>
      <c r="O26" s="80" t="e">
        <f t="shared" si="6"/>
        <v>#DIV/0!</v>
      </c>
    </row>
    <row r="27" spans="1:15" ht="13.5" customHeight="1" thickBot="1">
      <c r="A27" s="21"/>
      <c r="B27" s="35" t="s">
        <v>22</v>
      </c>
      <c r="C27" s="27">
        <f t="shared" si="1"/>
        <v>79.9</v>
      </c>
      <c r="D27" s="27">
        <f>D28+D29</f>
        <v>53.7</v>
      </c>
      <c r="E27" s="27">
        <f aca="true" t="shared" si="8" ref="E27:N27">E28+E29</f>
        <v>26.2</v>
      </c>
      <c r="F27" s="27">
        <f t="shared" si="8"/>
        <v>1941907.0999999999</v>
      </c>
      <c r="G27" s="27">
        <f t="shared" si="8"/>
        <v>58624.1</v>
      </c>
      <c r="H27" s="27">
        <f t="shared" si="8"/>
        <v>678437.2</v>
      </c>
      <c r="I27" s="27">
        <f t="shared" si="8"/>
        <v>1842276.2</v>
      </c>
      <c r="J27" s="27">
        <f t="shared" si="8"/>
        <v>0</v>
      </c>
      <c r="K27" s="27">
        <f t="shared" si="8"/>
        <v>99630.9</v>
      </c>
      <c r="L27" s="27">
        <f t="shared" si="8"/>
        <v>473184</v>
      </c>
      <c r="M27" s="27">
        <f t="shared" si="8"/>
        <v>0</v>
      </c>
      <c r="N27" s="73">
        <f t="shared" si="8"/>
        <v>205253.2</v>
      </c>
      <c r="O27" s="80">
        <f t="shared" si="6"/>
        <v>12054.04779639975</v>
      </c>
    </row>
    <row r="28" spans="1:15" ht="13.5" customHeight="1" thickBot="1">
      <c r="A28" s="21"/>
      <c r="B28" s="35" t="s">
        <v>35</v>
      </c>
      <c r="C28" s="27">
        <f t="shared" si="1"/>
        <v>6</v>
      </c>
      <c r="D28" s="27">
        <v>6</v>
      </c>
      <c r="E28" s="27"/>
      <c r="F28" s="27">
        <v>191426.7</v>
      </c>
      <c r="G28" s="27">
        <v>13290</v>
      </c>
      <c r="H28" s="27"/>
      <c r="I28" s="27">
        <v>191426.7</v>
      </c>
      <c r="J28" s="27"/>
      <c r="K28" s="27"/>
      <c r="L28" s="27"/>
      <c r="M28" s="27"/>
      <c r="N28" s="73"/>
      <c r="O28" s="80">
        <f t="shared" si="6"/>
        <v>10634.816666666668</v>
      </c>
    </row>
    <row r="29" spans="1:15" ht="13.5" customHeight="1" thickBot="1">
      <c r="A29" s="21"/>
      <c r="B29" s="36" t="s">
        <v>36</v>
      </c>
      <c r="C29" s="61">
        <f t="shared" si="1"/>
        <v>73.9</v>
      </c>
      <c r="D29" s="61">
        <v>47.7</v>
      </c>
      <c r="E29" s="61">
        <v>26.2</v>
      </c>
      <c r="F29" s="61">
        <v>1750480.4</v>
      </c>
      <c r="G29" s="61">
        <v>45334.1</v>
      </c>
      <c r="H29" s="61">
        <v>678437.2</v>
      </c>
      <c r="I29" s="61">
        <v>1650849.5</v>
      </c>
      <c r="J29" s="61"/>
      <c r="K29" s="61">
        <v>99630.9</v>
      </c>
      <c r="L29" s="61">
        <v>473184</v>
      </c>
      <c r="M29" s="61"/>
      <c r="N29" s="74">
        <v>205253.2</v>
      </c>
      <c r="O29" s="80">
        <f t="shared" si="6"/>
        <v>12232.567435359888</v>
      </c>
    </row>
    <row r="30" spans="1:15" ht="16.5" customHeight="1" thickBot="1">
      <c r="A30" s="19">
        <v>3</v>
      </c>
      <c r="B30" s="40" t="s">
        <v>6</v>
      </c>
      <c r="C30" s="65">
        <f>D30+E30</f>
        <v>0</v>
      </c>
      <c r="D30" s="65">
        <f>D31+D32+D33+D36</f>
        <v>0</v>
      </c>
      <c r="E30" s="65">
        <f aca="true" t="shared" si="9" ref="E30:N30">E31+E32+E33+E36</f>
        <v>0</v>
      </c>
      <c r="F30" s="65">
        <f t="shared" si="9"/>
        <v>0</v>
      </c>
      <c r="G30" s="65">
        <f t="shared" si="9"/>
        <v>0</v>
      </c>
      <c r="H30" s="65">
        <f t="shared" si="9"/>
        <v>0</v>
      </c>
      <c r="I30" s="65">
        <f t="shared" si="9"/>
        <v>0</v>
      </c>
      <c r="J30" s="65">
        <f t="shared" si="9"/>
        <v>0</v>
      </c>
      <c r="K30" s="65">
        <f t="shared" si="9"/>
        <v>0</v>
      </c>
      <c r="L30" s="65">
        <f t="shared" si="9"/>
        <v>0</v>
      </c>
      <c r="M30" s="65">
        <f t="shared" si="9"/>
        <v>0</v>
      </c>
      <c r="N30" s="76">
        <f t="shared" si="9"/>
        <v>0</v>
      </c>
      <c r="O30" s="80" t="e">
        <f t="shared" si="6"/>
        <v>#DIV/0!</v>
      </c>
    </row>
    <row r="31" spans="1:15" ht="13.5" customHeight="1" thickBot="1">
      <c r="A31" s="9"/>
      <c r="B31" s="37" t="s">
        <v>4</v>
      </c>
      <c r="C31" s="58">
        <f t="shared" si="1"/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72"/>
      <c r="O31" s="80" t="e">
        <f t="shared" si="6"/>
        <v>#DIV/0!</v>
      </c>
    </row>
    <row r="32" spans="1:15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3"/>
      <c r="O32" s="80" t="e">
        <f t="shared" si="6"/>
        <v>#DIV/0!</v>
      </c>
    </row>
    <row r="33" spans="1:15" ht="13.5" customHeight="1" thickBot="1">
      <c r="A33" s="9"/>
      <c r="B33" s="35" t="s">
        <v>25</v>
      </c>
      <c r="C33" s="27">
        <f t="shared" si="1"/>
        <v>0</v>
      </c>
      <c r="D33" s="27">
        <f>D34+D35</f>
        <v>0</v>
      </c>
      <c r="E33" s="27">
        <f aca="true" t="shared" si="10" ref="E33:N33">E34+E35</f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27">
        <f t="shared" si="10"/>
        <v>0</v>
      </c>
      <c r="L33" s="27">
        <f t="shared" si="10"/>
        <v>0</v>
      </c>
      <c r="M33" s="27">
        <f t="shared" si="10"/>
        <v>0</v>
      </c>
      <c r="N33" s="73">
        <f t="shared" si="10"/>
        <v>0</v>
      </c>
      <c r="O33" s="80" t="e">
        <f t="shared" si="6"/>
        <v>#DIV/0!</v>
      </c>
    </row>
    <row r="34" spans="1:15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3"/>
      <c r="O34" s="80" t="e">
        <f t="shared" si="6"/>
        <v>#DIV/0!</v>
      </c>
    </row>
    <row r="35" spans="1:15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3"/>
      <c r="O35" s="80" t="e">
        <f t="shared" si="6"/>
        <v>#DIV/0!</v>
      </c>
    </row>
    <row r="36" spans="1:15" ht="13.5" customHeight="1" thickBot="1">
      <c r="A36" s="11"/>
      <c r="B36" s="36" t="s">
        <v>9</v>
      </c>
      <c r="C36" s="61">
        <f aca="true" t="shared" si="11" ref="C36:C46">D36+E36</f>
        <v>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74"/>
      <c r="O36" s="80" t="e">
        <f t="shared" si="6"/>
        <v>#DIV/0!</v>
      </c>
    </row>
    <row r="37" spans="1:15" ht="35.25" customHeight="1" thickBot="1">
      <c r="A37" s="12">
        <v>4</v>
      </c>
      <c r="B37" s="41" t="s">
        <v>7</v>
      </c>
      <c r="C37" s="67">
        <f t="shared" si="11"/>
        <v>6.9</v>
      </c>
      <c r="D37" s="67">
        <f aca="true" t="shared" si="12" ref="D37:N37">D38+D39+D40+D41</f>
        <v>4</v>
      </c>
      <c r="E37" s="67">
        <f t="shared" si="12"/>
        <v>2.9</v>
      </c>
      <c r="F37" s="67">
        <f t="shared" si="12"/>
        <v>229567</v>
      </c>
      <c r="G37" s="67">
        <f t="shared" si="12"/>
        <v>75348</v>
      </c>
      <c r="H37" s="67">
        <f t="shared" si="12"/>
        <v>107388</v>
      </c>
      <c r="I37" s="67">
        <f t="shared" si="12"/>
        <v>229567</v>
      </c>
      <c r="J37" s="67">
        <f t="shared" si="12"/>
        <v>0</v>
      </c>
      <c r="K37" s="67">
        <f t="shared" si="12"/>
        <v>0</v>
      </c>
      <c r="L37" s="67">
        <f t="shared" si="12"/>
        <v>107388</v>
      </c>
      <c r="M37" s="67">
        <f t="shared" si="12"/>
        <v>0</v>
      </c>
      <c r="N37" s="77">
        <f t="shared" si="12"/>
        <v>0</v>
      </c>
      <c r="O37" s="80">
        <f t="shared" si="6"/>
        <v>19130.583333333332</v>
      </c>
    </row>
    <row r="38" spans="1:16" ht="13.5" customHeight="1" thickBot="1">
      <c r="A38" s="9"/>
      <c r="B38" s="37" t="s">
        <v>4</v>
      </c>
      <c r="C38" s="66">
        <f t="shared" si="11"/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72">
        <v>0</v>
      </c>
      <c r="O38" s="80" t="e">
        <f t="shared" si="6"/>
        <v>#DIV/0!</v>
      </c>
      <c r="P38" s="32"/>
    </row>
    <row r="39" spans="1:15" ht="13.5" customHeight="1" thickBot="1">
      <c r="A39" s="9"/>
      <c r="B39" s="35" t="s">
        <v>12</v>
      </c>
      <c r="C39" s="28">
        <f t="shared" si="11"/>
        <v>0.5</v>
      </c>
      <c r="D39" s="27">
        <v>0</v>
      </c>
      <c r="E39" s="27">
        <v>0.5</v>
      </c>
      <c r="F39" s="27">
        <v>0</v>
      </c>
      <c r="G39" s="27">
        <v>0</v>
      </c>
      <c r="H39" s="27">
        <v>34224</v>
      </c>
      <c r="I39" s="27">
        <v>0</v>
      </c>
      <c r="J39" s="27">
        <v>0</v>
      </c>
      <c r="K39" s="27">
        <v>0</v>
      </c>
      <c r="L39" s="27">
        <v>34224</v>
      </c>
      <c r="M39" s="27">
        <v>0</v>
      </c>
      <c r="N39" s="73">
        <v>0</v>
      </c>
      <c r="O39" s="80" t="e">
        <f t="shared" si="6"/>
        <v>#DIV/0!</v>
      </c>
    </row>
    <row r="40" spans="1:15" ht="13.5" customHeight="1" thickBot="1">
      <c r="A40" s="9"/>
      <c r="B40" s="35" t="s">
        <v>8</v>
      </c>
      <c r="C40" s="28">
        <f t="shared" si="11"/>
        <v>3.9</v>
      </c>
      <c r="D40" s="27">
        <v>2.5</v>
      </c>
      <c r="E40" s="27">
        <v>1.4</v>
      </c>
      <c r="F40" s="27">
        <v>194628</v>
      </c>
      <c r="G40" s="27">
        <v>75348</v>
      </c>
      <c r="H40" s="27">
        <v>50364</v>
      </c>
      <c r="I40" s="27">
        <v>194628</v>
      </c>
      <c r="J40" s="27">
        <v>0</v>
      </c>
      <c r="K40" s="27">
        <v>0</v>
      </c>
      <c r="L40" s="27">
        <v>50364</v>
      </c>
      <c r="M40" s="27">
        <v>0</v>
      </c>
      <c r="N40" s="73">
        <v>0</v>
      </c>
      <c r="O40" s="80">
        <f t="shared" si="6"/>
        <v>25950.399999999998</v>
      </c>
    </row>
    <row r="41" spans="1:15" ht="17.25" customHeight="1" thickBot="1">
      <c r="A41" s="11"/>
      <c r="B41" s="36" t="s">
        <v>9</v>
      </c>
      <c r="C41" s="68">
        <f t="shared" si="11"/>
        <v>2.5</v>
      </c>
      <c r="D41" s="61">
        <v>1.5</v>
      </c>
      <c r="E41" s="61">
        <v>1</v>
      </c>
      <c r="F41" s="61">
        <v>34939</v>
      </c>
      <c r="G41" s="61">
        <v>0</v>
      </c>
      <c r="H41" s="61">
        <v>22800</v>
      </c>
      <c r="I41" s="61">
        <v>34939</v>
      </c>
      <c r="J41" s="61">
        <v>0</v>
      </c>
      <c r="K41" s="61">
        <v>0</v>
      </c>
      <c r="L41" s="61">
        <v>22800</v>
      </c>
      <c r="M41" s="61">
        <v>0</v>
      </c>
      <c r="N41" s="74">
        <v>0</v>
      </c>
      <c r="O41" s="80">
        <f t="shared" si="6"/>
        <v>7764.222222222223</v>
      </c>
    </row>
    <row r="42" spans="1:15" ht="13.5" customHeight="1" thickBot="1">
      <c r="A42" s="23">
        <v>5</v>
      </c>
      <c r="B42" s="24" t="s">
        <v>28</v>
      </c>
      <c r="C42" s="69">
        <f t="shared" si="11"/>
        <v>7.6</v>
      </c>
      <c r="D42" s="69">
        <f>D43+D44+D45+D46</f>
        <v>4.3</v>
      </c>
      <c r="E42" s="69">
        <f aca="true" t="shared" si="13" ref="E42:N42">E43+E44+E45+E46</f>
        <v>3.3</v>
      </c>
      <c r="F42" s="69">
        <f t="shared" si="13"/>
        <v>271843</v>
      </c>
      <c r="G42" s="69">
        <f t="shared" si="13"/>
        <v>0</v>
      </c>
      <c r="H42" s="69">
        <f t="shared" si="13"/>
        <v>162537.19999999998</v>
      </c>
      <c r="I42" s="69">
        <f t="shared" si="13"/>
        <v>271843</v>
      </c>
      <c r="J42" s="69">
        <f t="shared" si="13"/>
        <v>0</v>
      </c>
      <c r="K42" s="69">
        <f t="shared" si="13"/>
        <v>0</v>
      </c>
      <c r="L42" s="69">
        <f t="shared" si="13"/>
        <v>162537.19999999998</v>
      </c>
      <c r="M42" s="69">
        <f t="shared" si="13"/>
        <v>0</v>
      </c>
      <c r="N42" s="78">
        <f t="shared" si="13"/>
        <v>0</v>
      </c>
      <c r="O42" s="80">
        <f t="shared" si="6"/>
        <v>21073.100775193798</v>
      </c>
    </row>
    <row r="43" spans="1:15" ht="13.5" customHeight="1" thickBot="1">
      <c r="A43" s="22"/>
      <c r="B43" s="37" t="s">
        <v>4</v>
      </c>
      <c r="C43" s="66">
        <f t="shared" si="11"/>
        <v>1</v>
      </c>
      <c r="D43" s="58">
        <v>1</v>
      </c>
      <c r="E43" s="58">
        <v>0</v>
      </c>
      <c r="F43" s="58">
        <v>84656.2</v>
      </c>
      <c r="G43" s="58">
        <v>0</v>
      </c>
      <c r="H43" s="58">
        <v>0</v>
      </c>
      <c r="I43" s="58">
        <v>84656.2</v>
      </c>
      <c r="J43" s="58">
        <v>0</v>
      </c>
      <c r="K43" s="58">
        <v>0</v>
      </c>
      <c r="L43" s="58">
        <v>0</v>
      </c>
      <c r="M43" s="58">
        <v>0</v>
      </c>
      <c r="N43" s="72">
        <v>0</v>
      </c>
      <c r="O43" s="80">
        <f t="shared" si="6"/>
        <v>28218.733333333334</v>
      </c>
    </row>
    <row r="44" spans="1:15" ht="13.5" customHeight="1" thickBot="1">
      <c r="A44" s="22"/>
      <c r="B44" s="37" t="s">
        <v>12</v>
      </c>
      <c r="C44" s="28">
        <f t="shared" si="11"/>
        <v>0.8</v>
      </c>
      <c r="D44" s="27">
        <v>0.3</v>
      </c>
      <c r="E44" s="27">
        <v>0.5</v>
      </c>
      <c r="F44" s="27">
        <v>12042</v>
      </c>
      <c r="G44" s="27">
        <v>0</v>
      </c>
      <c r="H44" s="27">
        <v>22921.4</v>
      </c>
      <c r="I44" s="27">
        <v>12042</v>
      </c>
      <c r="J44" s="27">
        <v>0</v>
      </c>
      <c r="K44" s="27">
        <v>0</v>
      </c>
      <c r="L44" s="27">
        <v>22921.4</v>
      </c>
      <c r="M44" s="27">
        <v>0</v>
      </c>
      <c r="N44" s="73">
        <v>0</v>
      </c>
      <c r="O44" s="80">
        <f t="shared" si="6"/>
        <v>13380</v>
      </c>
    </row>
    <row r="45" spans="1:15" ht="13.5" customHeight="1" thickBot="1">
      <c r="A45" s="22"/>
      <c r="B45" s="37" t="s">
        <v>8</v>
      </c>
      <c r="C45" s="28">
        <f t="shared" si="11"/>
        <v>4.3</v>
      </c>
      <c r="D45" s="27">
        <v>2</v>
      </c>
      <c r="E45" s="27">
        <v>2.3</v>
      </c>
      <c r="F45" s="27">
        <v>154417.5</v>
      </c>
      <c r="G45" s="27">
        <v>0</v>
      </c>
      <c r="H45" s="27">
        <v>126367.4</v>
      </c>
      <c r="I45" s="27">
        <v>154417.5</v>
      </c>
      <c r="J45" s="27">
        <v>0</v>
      </c>
      <c r="K45" s="27">
        <v>0</v>
      </c>
      <c r="L45" s="27">
        <v>126367.4</v>
      </c>
      <c r="M45" s="27">
        <v>0</v>
      </c>
      <c r="N45" s="73">
        <v>0</v>
      </c>
      <c r="O45" s="80">
        <f t="shared" si="6"/>
        <v>25736.25</v>
      </c>
    </row>
    <row r="46" spans="1:15" ht="13.5" customHeight="1" thickBot="1">
      <c r="A46" s="22"/>
      <c r="B46" s="42" t="s">
        <v>9</v>
      </c>
      <c r="C46" s="68">
        <f t="shared" si="11"/>
        <v>1.5</v>
      </c>
      <c r="D46" s="61">
        <v>1</v>
      </c>
      <c r="E46" s="61">
        <v>0.5</v>
      </c>
      <c r="F46" s="61">
        <v>20727.3</v>
      </c>
      <c r="G46" s="61">
        <v>0</v>
      </c>
      <c r="H46" s="61">
        <v>13248.4</v>
      </c>
      <c r="I46" s="61">
        <v>20727.3</v>
      </c>
      <c r="J46" s="61">
        <v>0</v>
      </c>
      <c r="K46" s="61">
        <v>0</v>
      </c>
      <c r="L46" s="61">
        <v>13248.4</v>
      </c>
      <c r="M46" s="61">
        <v>0</v>
      </c>
      <c r="N46" s="74">
        <v>0</v>
      </c>
      <c r="O46" s="80">
        <f t="shared" si="6"/>
        <v>6909.099999999999</v>
      </c>
    </row>
    <row r="47" spans="1:16" ht="36" customHeight="1" thickBot="1">
      <c r="A47" s="13">
        <v>6</v>
      </c>
      <c r="B47" s="43" t="s">
        <v>44</v>
      </c>
      <c r="C47" s="60">
        <f aca="true" t="shared" si="14" ref="C47:C52">D47+E47</f>
        <v>9.3</v>
      </c>
      <c r="D47" s="60">
        <f>D48+D51+D49+D50</f>
        <v>7.5</v>
      </c>
      <c r="E47" s="60">
        <f aca="true" t="shared" si="15" ref="E47:N47">E48+E51+E49+E50</f>
        <v>1.8</v>
      </c>
      <c r="F47" s="60">
        <f t="shared" si="15"/>
        <v>540563.7</v>
      </c>
      <c r="G47" s="60">
        <f t="shared" si="15"/>
        <v>0</v>
      </c>
      <c r="H47" s="60">
        <f t="shared" si="15"/>
        <v>85875.7</v>
      </c>
      <c r="I47" s="60">
        <f t="shared" si="15"/>
        <v>540563.7</v>
      </c>
      <c r="J47" s="60">
        <f t="shared" si="15"/>
        <v>0</v>
      </c>
      <c r="K47" s="60">
        <f t="shared" si="15"/>
        <v>0</v>
      </c>
      <c r="L47" s="60">
        <f t="shared" si="15"/>
        <v>85875.7</v>
      </c>
      <c r="M47" s="60">
        <f t="shared" si="15"/>
        <v>0</v>
      </c>
      <c r="N47" s="71">
        <f t="shared" si="15"/>
        <v>0</v>
      </c>
      <c r="O47" s="80">
        <f t="shared" si="6"/>
        <v>24025.05333333333</v>
      </c>
      <c r="P47" s="32"/>
    </row>
    <row r="48" spans="1:15" ht="13.5" customHeight="1" thickBot="1">
      <c r="A48" s="9"/>
      <c r="B48" s="37" t="s">
        <v>4</v>
      </c>
      <c r="C48" s="66">
        <f t="shared" si="14"/>
        <v>1</v>
      </c>
      <c r="D48" s="58">
        <v>1</v>
      </c>
      <c r="E48" s="58">
        <v>0</v>
      </c>
      <c r="F48" s="58">
        <v>115709.5</v>
      </c>
      <c r="G48" s="58">
        <v>0</v>
      </c>
      <c r="H48" s="58">
        <v>0</v>
      </c>
      <c r="I48" s="58">
        <v>115709.5</v>
      </c>
      <c r="J48" s="58">
        <v>0</v>
      </c>
      <c r="K48" s="58">
        <v>0</v>
      </c>
      <c r="L48" s="58">
        <v>0</v>
      </c>
      <c r="M48" s="58">
        <v>0</v>
      </c>
      <c r="N48" s="72">
        <v>0</v>
      </c>
      <c r="O48" s="80">
        <f t="shared" si="6"/>
        <v>38569.833333333336</v>
      </c>
    </row>
    <row r="49" spans="1:15" ht="13.5" customHeight="1" thickBot="1">
      <c r="A49" s="11"/>
      <c r="B49" s="35" t="s">
        <v>12</v>
      </c>
      <c r="C49" s="28">
        <f t="shared" si="14"/>
        <v>1</v>
      </c>
      <c r="D49" s="27">
        <v>1</v>
      </c>
      <c r="E49" s="27">
        <v>0</v>
      </c>
      <c r="F49" s="27">
        <v>101558</v>
      </c>
      <c r="G49" s="27">
        <v>0</v>
      </c>
      <c r="H49" s="27">
        <v>0</v>
      </c>
      <c r="I49" s="27">
        <v>101558</v>
      </c>
      <c r="J49" s="27">
        <v>0</v>
      </c>
      <c r="K49" s="27">
        <v>0</v>
      </c>
      <c r="L49" s="27">
        <v>0</v>
      </c>
      <c r="M49" s="27">
        <v>0</v>
      </c>
      <c r="N49" s="73">
        <v>0</v>
      </c>
      <c r="O49" s="80">
        <f t="shared" si="6"/>
        <v>33852.666666666664</v>
      </c>
    </row>
    <row r="50" spans="1:15" ht="13.5" customHeight="1" thickBot="1">
      <c r="A50" s="11"/>
      <c r="B50" s="36" t="s">
        <v>13</v>
      </c>
      <c r="C50" s="28">
        <f t="shared" si="14"/>
        <v>6</v>
      </c>
      <c r="D50" s="27">
        <v>5.5</v>
      </c>
      <c r="E50" s="27">
        <v>0.5</v>
      </c>
      <c r="F50" s="28">
        <v>323296.2</v>
      </c>
      <c r="G50" s="28">
        <v>0</v>
      </c>
      <c r="H50" s="28">
        <v>38467.7</v>
      </c>
      <c r="I50" s="28">
        <v>323296.2</v>
      </c>
      <c r="J50" s="27">
        <v>0</v>
      </c>
      <c r="K50" s="27">
        <v>0</v>
      </c>
      <c r="L50" s="27">
        <v>38467.7</v>
      </c>
      <c r="M50" s="27">
        <v>0</v>
      </c>
      <c r="N50" s="73">
        <v>0</v>
      </c>
      <c r="O50" s="80">
        <f t="shared" si="6"/>
        <v>19593.70909090909</v>
      </c>
    </row>
    <row r="51" spans="1:15" ht="13.5" customHeight="1" thickBot="1">
      <c r="A51" s="11"/>
      <c r="B51" s="36" t="s">
        <v>9</v>
      </c>
      <c r="C51" s="68">
        <f t="shared" si="14"/>
        <v>1.3</v>
      </c>
      <c r="D51" s="61">
        <v>0</v>
      </c>
      <c r="E51" s="61">
        <v>1.3</v>
      </c>
      <c r="F51" s="61">
        <v>0</v>
      </c>
      <c r="G51" s="61">
        <v>0</v>
      </c>
      <c r="H51" s="61">
        <v>47408</v>
      </c>
      <c r="I51" s="61">
        <v>0</v>
      </c>
      <c r="J51" s="61">
        <v>0</v>
      </c>
      <c r="K51" s="61">
        <v>0</v>
      </c>
      <c r="L51" s="61">
        <v>47408</v>
      </c>
      <c r="M51" s="61">
        <v>0</v>
      </c>
      <c r="N51" s="74">
        <v>0</v>
      </c>
      <c r="O51" s="80" t="e">
        <f t="shared" si="6"/>
        <v>#DIV/0!</v>
      </c>
    </row>
    <row r="52" spans="1:16" ht="16.5" customHeight="1" thickBot="1">
      <c r="A52" s="20"/>
      <c r="B52" s="44" t="s">
        <v>10</v>
      </c>
      <c r="C52" s="70">
        <f t="shared" si="14"/>
        <v>395.6</v>
      </c>
      <c r="D52" s="70">
        <f>D47+D42+D37+D30+D17+D8</f>
        <v>347.2</v>
      </c>
      <c r="E52" s="70">
        <f aca="true" t="shared" si="16" ref="E52:N52">E47+E42+E37+E30+E17+E8</f>
        <v>48.400000000000006</v>
      </c>
      <c r="F52" s="70">
        <f>F47+F42+F37+F30+F17+F8</f>
        <v>21597418.299999997</v>
      </c>
      <c r="G52" s="70">
        <f t="shared" si="16"/>
        <v>1077204.1</v>
      </c>
      <c r="H52" s="70">
        <f t="shared" si="16"/>
        <v>1475477.3</v>
      </c>
      <c r="I52" s="70">
        <f t="shared" si="16"/>
        <v>21336023.1</v>
      </c>
      <c r="J52" s="70">
        <f t="shared" si="16"/>
        <v>0</v>
      </c>
      <c r="K52" s="70">
        <f>K47+K42+K37+K30+K17+K8</f>
        <v>261395.19999999998</v>
      </c>
      <c r="L52" s="70">
        <f t="shared" si="16"/>
        <v>1236886.6</v>
      </c>
      <c r="M52" s="70">
        <f t="shared" si="16"/>
        <v>0</v>
      </c>
      <c r="N52" s="79">
        <f t="shared" si="16"/>
        <v>238590.7</v>
      </c>
      <c r="O52" s="80">
        <f t="shared" si="6"/>
        <v>20734.84859831029</v>
      </c>
      <c r="P52" s="81">
        <f>(F52+H52)/3/D52</f>
        <v>22151.397465437785</v>
      </c>
    </row>
    <row r="53" spans="3:15" ht="13.5" customHeight="1">
      <c r="C53" s="50"/>
      <c r="D53" s="50"/>
      <c r="E53" s="50"/>
      <c r="F53" s="51">
        <f>I52+K52</f>
        <v>21597418.3</v>
      </c>
      <c r="G53" s="50"/>
      <c r="H53" s="51">
        <f>L52+N52</f>
        <v>1475477.3</v>
      </c>
      <c r="I53" s="50"/>
      <c r="J53" s="50"/>
      <c r="K53" s="50"/>
      <c r="L53" s="50"/>
      <c r="M53" s="50"/>
      <c r="N53" s="52"/>
      <c r="O53" s="52"/>
    </row>
    <row r="54" spans="3:15" ht="13.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2:15" ht="13.5" customHeight="1">
      <c r="B55" s="29"/>
      <c r="C55" s="50"/>
      <c r="D55" s="53" t="s">
        <v>47</v>
      </c>
      <c r="E55" s="53"/>
      <c r="F55" s="53"/>
      <c r="G55" s="53"/>
      <c r="H55" s="53"/>
      <c r="I55" s="53"/>
      <c r="J55" s="53"/>
      <c r="K55" s="53"/>
      <c r="L55" s="50"/>
      <c r="M55" s="50"/>
      <c r="N55" s="52"/>
      <c r="O55" s="52"/>
    </row>
    <row r="56" spans="4:11" ht="13.5" customHeight="1">
      <c r="D56" s="30"/>
      <c r="E56" s="30"/>
      <c r="F56" s="30"/>
      <c r="G56" s="30"/>
      <c r="H56" s="30"/>
      <c r="I56" s="30"/>
      <c r="J56" s="30"/>
      <c r="K56" s="30"/>
    </row>
    <row r="57" spans="4:11" ht="13.5" customHeight="1">
      <c r="D57" s="30"/>
      <c r="E57" s="30"/>
      <c r="F57" s="30"/>
      <c r="G57" s="30"/>
      <c r="H57" s="30"/>
      <c r="I57" s="30"/>
      <c r="J57" s="30"/>
      <c r="K57" s="30"/>
    </row>
    <row r="58" spans="4:12" ht="13.5" customHeight="1">
      <c r="D58" s="30" t="s">
        <v>48</v>
      </c>
      <c r="E58" s="30"/>
      <c r="F58" s="30"/>
      <c r="G58" s="30"/>
      <c r="H58" s="30" t="s">
        <v>45</v>
      </c>
      <c r="I58" s="30"/>
      <c r="J58" s="30"/>
      <c r="K58" s="30"/>
      <c r="L58" s="17"/>
    </row>
    <row r="59" spans="4:12" ht="13.5" customHeight="1">
      <c r="D59" s="30"/>
      <c r="E59" s="30"/>
      <c r="F59" s="30"/>
      <c r="G59" s="30"/>
      <c r="H59" s="30"/>
      <c r="I59" s="30"/>
      <c r="J59" s="30"/>
      <c r="K59" s="30"/>
      <c r="L59" s="17"/>
    </row>
    <row r="60" spans="3:12" ht="13.5" customHeight="1">
      <c r="C60" s="31"/>
      <c r="D60" s="26">
        <v>42828</v>
      </c>
      <c r="E60" s="17"/>
      <c r="F60" s="17"/>
      <c r="G60" s="26"/>
      <c r="H60" s="17"/>
      <c r="I60" s="17"/>
      <c r="J60" s="17"/>
      <c r="K60" s="17"/>
      <c r="L60" s="17"/>
    </row>
    <row r="61" ht="13.5" customHeight="1">
      <c r="D61" s="31"/>
    </row>
    <row r="62" spans="3:11" ht="13.5" customHeight="1">
      <c r="C62" s="88"/>
      <c r="D62" s="88"/>
      <c r="E62" s="88"/>
      <c r="F62" s="88"/>
      <c r="G62" s="88"/>
      <c r="H62" s="88"/>
      <c r="I62" s="14"/>
      <c r="J62" s="14"/>
      <c r="K62" s="14"/>
    </row>
    <row r="63" spans="3:11" ht="13.5" customHeight="1">
      <c r="C63" s="89"/>
      <c r="D63" s="89"/>
      <c r="E63" s="89"/>
      <c r="F63" s="89"/>
      <c r="G63" s="89"/>
      <c r="H63" s="89"/>
      <c r="I63" s="15"/>
      <c r="J63" s="15"/>
      <c r="K63" s="15"/>
    </row>
    <row r="64" spans="3:11" ht="13.5" customHeight="1">
      <c r="C64" s="88"/>
      <c r="D64" s="88"/>
      <c r="E64" s="88"/>
      <c r="F64" s="88"/>
      <c r="G64" s="88"/>
      <c r="H64" s="88"/>
      <c r="I64" s="14"/>
      <c r="J64" s="14"/>
      <c r="K64" s="14"/>
    </row>
    <row r="65" spans="3:11" ht="13.5" customHeight="1">
      <c r="C65" s="88"/>
      <c r="D65" s="88"/>
      <c r="E65" s="88"/>
      <c r="F65" s="88"/>
      <c r="G65" s="88"/>
      <c r="H65" s="88"/>
      <c r="I65" s="14"/>
      <c r="J65" s="14"/>
      <c r="K65" s="14"/>
    </row>
    <row r="66" spans="3:11" ht="13.5" customHeight="1">
      <c r="C66" s="88"/>
      <c r="D66" s="88"/>
      <c r="E66" s="88"/>
      <c r="F66" s="88"/>
      <c r="G66" s="88"/>
      <c r="H66" s="88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</sheetData>
  <sheetProtection/>
  <mergeCells count="17">
    <mergeCell ref="I5:K5"/>
    <mergeCell ref="L5:N5"/>
    <mergeCell ref="C66:H66"/>
    <mergeCell ref="C64:H64"/>
    <mergeCell ref="C65:H65"/>
    <mergeCell ref="C62:H62"/>
    <mergeCell ref="C63:H63"/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5" r:id="rId1"/>
  <colBreaks count="1" manualBreakCount="1">
    <brk id="17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2017-03-03T12:10:30Z</cp:lastPrinted>
  <dcterms:created xsi:type="dcterms:W3CDTF">2011-04-01T06:40:59Z</dcterms:created>
  <dcterms:modified xsi:type="dcterms:W3CDTF">2017-04-04T06:43:10Z</dcterms:modified>
  <cp:category/>
  <cp:version/>
  <cp:contentType/>
  <cp:contentStatus/>
</cp:coreProperties>
</file>