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5 год " sheetId="1" r:id="rId1"/>
  </sheets>
  <externalReferences>
    <externalReference r:id="rId4"/>
  </externalReferences>
  <definedNames>
    <definedName name="_xlnm.Print_Titles" localSheetId="0">'2015 год '!$B:$B</definedName>
    <definedName name="_xlnm.Print_Area" localSheetId="0">'2015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<sst xmlns="http://schemas.openxmlformats.org/spreadsheetml/2006/main" count="70" uniqueCount="50">
  <si>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</si>
  <si>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</si>
  <si>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</si>
  <si>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</si>
  <si>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</si>
  <si>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</si>
  <si>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</si>
  <si>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</si>
  <si>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</si>
  <si>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</si>
  <si>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</si>
  <si>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</si>
  <si>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</si>
  <si>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</si>
  <si>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</si>
  <si>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</si>
  <si>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</si>
  <si>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</si>
  <si>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</si>
  <si>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</si>
  <si>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</si>
  <si>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</si>
  <si>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</si>
  <si>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</si>
  <si>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</si>
  <si>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</si>
  <si>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</si>
  <si>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</si>
  <si>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</si>
  <si>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</si>
  <si>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</si>
  <si>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</si>
  <si>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</si>
  <si>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</si>
  <si>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</si>
  <si>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</si>
  <si>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</si>
  <si>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</si>
  <si>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</si>
  <si>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</si>
  <si>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</si>
  <si>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</si>
  <si>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</si>
  <si>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</si>
  <si>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</si>
  <si>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</si>
  <si>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</si>
  <si>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</si>
  <si>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</si>
  <si>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 за январь - июль   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</si>
</sst>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10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25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68" fontId="2" fillId="0" borderId="17" xfId="0" applyNumberFormat="1" applyFont="1" applyBorder="1" applyAlignment="1">
      <alignment/>
    </xf>
    <xf numFmtId="168" fontId="2" fillId="0" borderId="17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0" fontId="24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8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8" borderId="12" xfId="0" applyFont="1" applyFill="1" applyBorder="1" applyAlignment="1">
      <alignment/>
    </xf>
    <xf numFmtId="0" fontId="3" fillId="7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" fillId="24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8" fontId="2" fillId="0" borderId="23" xfId="0" applyNumberFormat="1" applyFont="1" applyBorder="1" applyAlignment="1">
      <alignment/>
    </xf>
    <xf numFmtId="0" fontId="3" fillId="24" borderId="12" xfId="0" applyFont="1" applyFill="1" applyBorder="1" applyAlignment="1">
      <alignment/>
    </xf>
    <xf numFmtId="168" fontId="3" fillId="24" borderId="24" xfId="0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168" fontId="2" fillId="0" borderId="22" xfId="0" applyNumberFormat="1" applyFont="1" applyBorder="1" applyAlignment="1">
      <alignment/>
    </xf>
    <xf numFmtId="168" fontId="3" fillId="10" borderId="24" xfId="0" applyNumberFormat="1" applyFont="1" applyFill="1" applyBorder="1" applyAlignment="1">
      <alignment/>
    </xf>
    <xf numFmtId="168" fontId="3" fillId="10" borderId="24" xfId="0" applyNumberFormat="1" applyFont="1" applyFill="1" applyBorder="1" applyAlignment="1">
      <alignment/>
    </xf>
    <xf numFmtId="168" fontId="3" fillId="8" borderId="24" xfId="0" applyNumberFormat="1" applyFont="1" applyFill="1" applyBorder="1" applyAlignment="1">
      <alignment/>
    </xf>
    <xf numFmtId="168" fontId="2" fillId="0" borderId="23" xfId="0" applyNumberFormat="1" applyFont="1" applyFill="1" applyBorder="1" applyAlignment="1">
      <alignment/>
    </xf>
    <xf numFmtId="168" fontId="3" fillId="7" borderId="24" xfId="0" applyNumberFormat="1" applyFont="1" applyFill="1" applyBorder="1" applyAlignment="1">
      <alignment/>
    </xf>
    <xf numFmtId="168" fontId="2" fillId="0" borderId="22" xfId="0" applyNumberFormat="1" applyFont="1" applyFill="1" applyBorder="1" applyAlignment="1">
      <alignment/>
    </xf>
    <xf numFmtId="168" fontId="2" fillId="0" borderId="23" xfId="0" applyNumberFormat="1" applyFont="1" applyFill="1" applyBorder="1" applyAlignment="1">
      <alignment/>
    </xf>
    <xf numFmtId="168" fontId="3" fillId="2" borderId="24" xfId="0" applyNumberFormat="1" applyFont="1" applyFill="1" applyBorder="1" applyAlignment="1">
      <alignment/>
    </xf>
    <xf numFmtId="168" fontId="2" fillId="0" borderId="22" xfId="0" applyNumberFormat="1" applyFont="1" applyFill="1" applyBorder="1" applyAlignment="1">
      <alignment/>
    </xf>
    <xf numFmtId="168" fontId="3" fillId="24" borderId="24" xfId="0" applyNumberFormat="1" applyFont="1" applyFill="1" applyBorder="1" applyAlignment="1">
      <alignment/>
    </xf>
    <xf numFmtId="168" fontId="3" fillId="25" borderId="24" xfId="0" applyNumberFormat="1" applyFont="1" applyFill="1" applyBorder="1" applyAlignment="1">
      <alignment/>
    </xf>
    <xf numFmtId="168" fontId="3" fillId="25" borderId="21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53</xdr:row>
      <xdr:rowOff>47625</xdr:rowOff>
    </xdr:from>
    <xdr:to>
      <xdr:col>6</xdr:col>
      <xdr:colOff>809625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00150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7;&#1040;&#1056;&#1055;&#1051;&#1040;&#1058;&#1040;%20(2012,2013,2014%20&#1075;&#1086;&#1076;&#1072;)\2015%20&#1075;&#1086;&#1076;\&#1088;&#1072;&#1079;&#1088;&#1072;&#1073;&#1086;&#1090;&#1086;&#1095;&#1085;&#1072;&#1103;%20&#1090;&#1072;&#1073;&#1083;&#1080;&#1094;&#1072;%20&#1103;&#1085;&#1074;&#1072;&#1088;&#1100;%20-%20&#1084;&#1072;&#1081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-апрель2015"/>
      <sheetName val="май2015"/>
      <sheetName val="янв-май 2015"/>
    </sheetNames>
    <sheetDataSet>
      <sheetData sheetId="0"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  <sheetData sheetId="1"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0" sqref="D20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1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3" customFormat="1" ht="18.75" customHeight="1" hidden="1">
      <c r="A2" s="4"/>
      <c r="B2" s="82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s="3" customFormat="1" ht="23.25" customHeight="1">
      <c r="A3" s="5"/>
      <c r="B3" s="33"/>
      <c r="C3" s="80" t="s">
        <v>49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3" customFormat="1" ht="65.25" customHeight="1">
      <c r="A4" s="6"/>
      <c r="B4" s="34"/>
      <c r="C4" s="79" t="s">
        <v>0</v>
      </c>
      <c r="D4" s="79"/>
      <c r="E4" s="79"/>
      <c r="F4" s="79" t="s">
        <v>41</v>
      </c>
      <c r="G4" s="79"/>
      <c r="H4" s="79"/>
      <c r="I4" s="79" t="s">
        <v>42</v>
      </c>
      <c r="J4" s="79"/>
      <c r="K4" s="79"/>
      <c r="L4" s="79"/>
      <c r="M4" s="79"/>
      <c r="N4" s="79"/>
      <c r="O4" s="79" t="s">
        <v>43</v>
      </c>
    </row>
    <row r="5" spans="1:15" s="3" customFormat="1" ht="31.5" customHeight="1">
      <c r="A5" s="6"/>
      <c r="B5" s="34">
        <f>L17+N17</f>
        <v>3011113.9</v>
      </c>
      <c r="C5" s="83" t="s">
        <v>1</v>
      </c>
      <c r="D5" s="83" t="s">
        <v>2</v>
      </c>
      <c r="E5" s="83"/>
      <c r="F5" s="76" t="s">
        <v>14</v>
      </c>
      <c r="G5" s="76"/>
      <c r="H5" s="76" t="s">
        <v>11</v>
      </c>
      <c r="I5" s="76" t="s">
        <v>39</v>
      </c>
      <c r="J5" s="76"/>
      <c r="K5" s="76"/>
      <c r="L5" s="76" t="s">
        <v>40</v>
      </c>
      <c r="M5" s="76"/>
      <c r="N5" s="76"/>
      <c r="O5" s="79"/>
    </row>
    <row r="6" spans="1:15" s="3" customFormat="1" ht="66.75" customHeight="1" thickBot="1">
      <c r="A6" s="7"/>
      <c r="B6" s="34"/>
      <c r="C6" s="83"/>
      <c r="D6" s="46" t="s">
        <v>18</v>
      </c>
      <c r="E6" s="46" t="s">
        <v>11</v>
      </c>
      <c r="F6" s="45" t="s">
        <v>19</v>
      </c>
      <c r="G6" s="47" t="s">
        <v>20</v>
      </c>
      <c r="H6" s="76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79"/>
    </row>
    <row r="7" spans="1:15" ht="19.5" thickBot="1">
      <c r="A7" s="8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8">
        <v>15</v>
      </c>
    </row>
    <row r="8" spans="1:16" ht="18.75" customHeight="1" thickBot="1">
      <c r="A8" s="55"/>
      <c r="B8" s="60" t="s">
        <v>3</v>
      </c>
      <c r="C8" s="61">
        <f>D8+E8</f>
        <v>143.7</v>
      </c>
      <c r="D8" s="61">
        <f>D9+D10+D11+D14</f>
        <v>137.1</v>
      </c>
      <c r="E8" s="61">
        <f>E9+E10+E11+E14</f>
        <v>6.6</v>
      </c>
      <c r="F8" s="61">
        <f>F9+F10+F11+F14</f>
        <v>17303184.6</v>
      </c>
      <c r="G8" s="61">
        <f aca="true" t="shared" si="0" ref="E8:N8">G9+G10+G11+G14</f>
        <v>824125.5</v>
      </c>
      <c r="H8" s="61">
        <f t="shared" si="0"/>
        <v>600292.1</v>
      </c>
      <c r="I8" s="61">
        <f t="shared" si="0"/>
        <v>17282639.6</v>
      </c>
      <c r="J8" s="61">
        <f t="shared" si="0"/>
        <v>0</v>
      </c>
      <c r="K8" s="61">
        <f t="shared" si="0"/>
        <v>20545</v>
      </c>
      <c r="L8" s="61">
        <f t="shared" si="0"/>
        <v>590192.1</v>
      </c>
      <c r="M8" s="61">
        <f t="shared" si="0"/>
        <v>0</v>
      </c>
      <c r="N8" s="61">
        <f t="shared" si="0"/>
        <v>10100</v>
      </c>
      <c r="O8" s="62">
        <f>F8/D8/7</f>
        <v>18029.7849327915</v>
      </c>
      <c r="P8" s="48"/>
    </row>
    <row r="9" spans="1:16" ht="13.5" customHeight="1" thickBot="1">
      <c r="A9" s="9"/>
      <c r="B9" s="37" t="s">
        <v>4</v>
      </c>
      <c r="C9" s="59">
        <f aca="true" t="shared" si="1" ref="C9:C35">D9+E9</f>
        <v>5</v>
      </c>
      <c r="D9" s="59">
        <v>5</v>
      </c>
      <c r="E9" s="59"/>
      <c r="F9" s="59">
        <v>990337</v>
      </c>
      <c r="G9" s="59">
        <v>26104.9</v>
      </c>
      <c r="H9" s="59"/>
      <c r="I9" s="59">
        <v>990337</v>
      </c>
      <c r="J9" s="59"/>
      <c r="K9" s="59"/>
      <c r="L9" s="59"/>
      <c r="M9" s="59"/>
      <c r="N9" s="59"/>
      <c r="O9" s="62">
        <f aca="true" t="shared" si="2" ref="O9:O52">F9/D9/7</f>
        <v>28295.342857142856</v>
      </c>
      <c r="P9" s="49"/>
    </row>
    <row r="10" spans="1:16" ht="13.5" customHeight="1" thickBot="1">
      <c r="A10" s="9"/>
      <c r="B10" s="35" t="s">
        <v>12</v>
      </c>
      <c r="C10" s="27">
        <f t="shared" si="1"/>
        <v>7.3</v>
      </c>
      <c r="D10" s="59">
        <v>6.3</v>
      </c>
      <c r="E10" s="59">
        <v>1</v>
      </c>
      <c r="F10" s="59">
        <v>951936.8</v>
      </c>
      <c r="G10" s="59">
        <v>32378</v>
      </c>
      <c r="H10" s="59">
        <v>167540</v>
      </c>
      <c r="I10" s="59">
        <v>951936.8</v>
      </c>
      <c r="J10" s="59"/>
      <c r="K10" s="59"/>
      <c r="L10" s="59">
        <v>167540</v>
      </c>
      <c r="M10" s="59"/>
      <c r="N10" s="59"/>
      <c r="O10" s="62">
        <f t="shared" si="2"/>
        <v>21585.868480725625</v>
      </c>
      <c r="P10" s="49"/>
    </row>
    <row r="11" spans="1:16" ht="13.5" customHeight="1" thickBot="1">
      <c r="A11" s="9"/>
      <c r="B11" s="36" t="s">
        <v>25</v>
      </c>
      <c r="C11" s="27">
        <f t="shared" si="1"/>
        <v>61.900000000000006</v>
      </c>
      <c r="D11" s="27">
        <f>D12+D13</f>
        <v>60.2</v>
      </c>
      <c r="E11" s="27">
        <f aca="true" t="shared" si="3" ref="E11:N11">E12+E13</f>
        <v>1.7</v>
      </c>
      <c r="F11" s="27">
        <f t="shared" si="3"/>
        <v>10583653.6</v>
      </c>
      <c r="G11" s="27">
        <f t="shared" si="3"/>
        <v>355841.9</v>
      </c>
      <c r="H11" s="27">
        <f t="shared" si="3"/>
        <v>209083.1</v>
      </c>
      <c r="I11" s="27">
        <f t="shared" si="3"/>
        <v>10563108.6</v>
      </c>
      <c r="J11" s="27">
        <f t="shared" si="3"/>
        <v>0</v>
      </c>
      <c r="K11" s="27">
        <f t="shared" si="3"/>
        <v>20545</v>
      </c>
      <c r="L11" s="27">
        <f t="shared" si="3"/>
        <v>198983.1</v>
      </c>
      <c r="M11" s="27">
        <f t="shared" si="3"/>
        <v>0</v>
      </c>
      <c r="N11" s="27">
        <f t="shared" si="3"/>
        <v>10100</v>
      </c>
      <c r="O11" s="62">
        <f t="shared" si="2"/>
        <v>25115.45704793545</v>
      </c>
      <c r="P11" s="49"/>
    </row>
    <row r="12" spans="1:16" ht="13.5" customHeight="1" thickBot="1">
      <c r="A12" s="9"/>
      <c r="B12" s="35" t="s">
        <v>24</v>
      </c>
      <c r="C12" s="27">
        <f t="shared" si="1"/>
        <v>49.1</v>
      </c>
      <c r="D12" s="59">
        <v>49.1</v>
      </c>
      <c r="E12" s="59"/>
      <c r="F12" s="59">
        <v>8673211</v>
      </c>
      <c r="G12" s="59">
        <v>355841.9</v>
      </c>
      <c r="H12" s="59"/>
      <c r="I12" s="59">
        <v>8666186</v>
      </c>
      <c r="J12" s="59"/>
      <c r="K12" s="59">
        <v>7025</v>
      </c>
      <c r="L12" s="59"/>
      <c r="M12" s="59"/>
      <c r="N12" s="59"/>
      <c r="O12" s="62">
        <f t="shared" si="2"/>
        <v>25234.8297934245</v>
      </c>
      <c r="P12" s="49"/>
    </row>
    <row r="13" spans="1:16" ht="13.5" customHeight="1" thickBot="1">
      <c r="A13" s="9"/>
      <c r="B13" s="36" t="s">
        <v>29</v>
      </c>
      <c r="C13" s="27">
        <f t="shared" si="1"/>
        <v>12.799999999999999</v>
      </c>
      <c r="D13" s="59">
        <v>11.1</v>
      </c>
      <c r="E13" s="59">
        <v>1.7</v>
      </c>
      <c r="F13" s="59">
        <v>1910442.6</v>
      </c>
      <c r="G13" s="59"/>
      <c r="H13" s="59">
        <v>209083.1</v>
      </c>
      <c r="I13" s="59">
        <v>1896922.6</v>
      </c>
      <c r="J13" s="59"/>
      <c r="K13" s="59">
        <v>13520</v>
      </c>
      <c r="L13" s="59">
        <v>198983.1</v>
      </c>
      <c r="M13" s="59"/>
      <c r="N13" s="59">
        <v>10100</v>
      </c>
      <c r="O13" s="62">
        <f t="shared" si="2"/>
        <v>24587.42084942085</v>
      </c>
      <c r="P13" s="49"/>
    </row>
    <row r="14" spans="1:19" ht="13.5" customHeight="1" thickBot="1">
      <c r="A14" s="9"/>
      <c r="B14" s="36" t="s">
        <v>22</v>
      </c>
      <c r="C14" s="27">
        <f t="shared" si="1"/>
        <v>69.5</v>
      </c>
      <c r="D14" s="28">
        <f>D15+D16</f>
        <v>65.6</v>
      </c>
      <c r="E14" s="28">
        <f aca="true" t="shared" si="4" ref="E14:N14">E15+E16</f>
        <v>3.9</v>
      </c>
      <c r="F14" s="28">
        <f t="shared" si="4"/>
        <v>4777257.2</v>
      </c>
      <c r="G14" s="28">
        <f t="shared" si="4"/>
        <v>409800.7</v>
      </c>
      <c r="H14" s="28">
        <f t="shared" si="4"/>
        <v>223669</v>
      </c>
      <c r="I14" s="28">
        <f t="shared" si="4"/>
        <v>4777257.2</v>
      </c>
      <c r="J14" s="28">
        <f t="shared" si="4"/>
        <v>0</v>
      </c>
      <c r="K14" s="28">
        <f t="shared" si="4"/>
        <v>0</v>
      </c>
      <c r="L14" s="28">
        <f t="shared" si="4"/>
        <v>223669</v>
      </c>
      <c r="M14" s="28">
        <f t="shared" si="4"/>
        <v>0</v>
      </c>
      <c r="N14" s="28">
        <f t="shared" si="4"/>
        <v>0</v>
      </c>
      <c r="O14" s="62">
        <f t="shared" si="2"/>
        <v>10403.434668989548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32.9</v>
      </c>
      <c r="D15" s="59">
        <v>32.9</v>
      </c>
      <c r="E15" s="59"/>
      <c r="F15" s="59">
        <v>2471866.5</v>
      </c>
      <c r="G15" s="59">
        <v>109512.7</v>
      </c>
      <c r="H15" s="59"/>
      <c r="I15" s="59">
        <v>2471866.5</v>
      </c>
      <c r="J15" s="59"/>
      <c r="K15" s="59"/>
      <c r="L15" s="59"/>
      <c r="M15" s="59"/>
      <c r="N15" s="59"/>
      <c r="O15" s="62">
        <f t="shared" si="2"/>
        <v>10733.245766391663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3">
        <f t="shared" si="1"/>
        <v>36.6</v>
      </c>
      <c r="D16" s="59">
        <v>32.7</v>
      </c>
      <c r="E16" s="59">
        <v>3.9</v>
      </c>
      <c r="F16" s="59">
        <v>2305390.7</v>
      </c>
      <c r="G16" s="59">
        <v>300288</v>
      </c>
      <c r="H16" s="59">
        <v>223669</v>
      </c>
      <c r="I16" s="59">
        <v>2305390.7</v>
      </c>
      <c r="J16" s="59"/>
      <c r="K16" s="59"/>
      <c r="L16" s="59">
        <v>223669</v>
      </c>
      <c r="M16" s="59"/>
      <c r="N16" s="59"/>
      <c r="O16" s="62">
        <f t="shared" si="2"/>
        <v>10071.60637833115</v>
      </c>
      <c r="P16" s="48"/>
    </row>
    <row r="17" spans="1:16" ht="13.5" customHeight="1" thickBot="1">
      <c r="A17" s="18">
        <v>2</v>
      </c>
      <c r="B17" s="25" t="s">
        <v>5</v>
      </c>
      <c r="C17" s="64">
        <f t="shared" si="1"/>
        <v>231.7</v>
      </c>
      <c r="D17" s="65">
        <f>D18+D19+D20+D24+D25+D26+D27</f>
        <v>188.39999999999998</v>
      </c>
      <c r="E17" s="65">
        <f>E18+E19+E20+E24+E25+E26+E27</f>
        <v>43.3</v>
      </c>
      <c r="F17" s="65">
        <f aca="true" t="shared" si="5" ref="F17:N17">F18+F19+F20+F24+F25+F26+F27</f>
        <v>31075085.7</v>
      </c>
      <c r="G17" s="65">
        <f t="shared" si="5"/>
        <v>1698116.7</v>
      </c>
      <c r="H17" s="65">
        <f t="shared" si="5"/>
        <v>3011113.9</v>
      </c>
      <c r="I17" s="65">
        <f t="shared" si="5"/>
        <v>30643163</v>
      </c>
      <c r="J17" s="65">
        <f t="shared" si="5"/>
        <v>0</v>
      </c>
      <c r="K17" s="65">
        <f t="shared" si="5"/>
        <v>431922.7</v>
      </c>
      <c r="L17" s="65">
        <f t="shared" si="5"/>
        <v>2601140.6</v>
      </c>
      <c r="M17" s="65">
        <f t="shared" si="5"/>
        <v>0</v>
      </c>
      <c r="N17" s="65">
        <f t="shared" si="5"/>
        <v>409973.3</v>
      </c>
      <c r="O17" s="62">
        <f t="shared" si="2"/>
        <v>23563.152638762513</v>
      </c>
      <c r="P17" s="49"/>
    </row>
    <row r="18" spans="1:15" ht="13.5" customHeight="1" thickBot="1">
      <c r="A18" s="10"/>
      <c r="B18" s="37" t="s">
        <v>4</v>
      </c>
      <c r="C18" s="59">
        <f t="shared" si="1"/>
        <v>6</v>
      </c>
      <c r="D18" s="59">
        <v>6</v>
      </c>
      <c r="E18" s="59"/>
      <c r="F18" s="59">
        <v>2036258.2</v>
      </c>
      <c r="G18" s="59">
        <v>318364.1</v>
      </c>
      <c r="H18" s="59"/>
      <c r="I18" s="59">
        <v>2036258.2</v>
      </c>
      <c r="J18" s="59"/>
      <c r="K18" s="59"/>
      <c r="L18" s="59"/>
      <c r="M18" s="59"/>
      <c r="N18" s="59"/>
      <c r="O18" s="62">
        <f t="shared" si="2"/>
        <v>48482.33809523809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59">
        <v>13</v>
      </c>
      <c r="E19" s="59">
        <v>1</v>
      </c>
      <c r="F19" s="59">
        <v>3029837.5</v>
      </c>
      <c r="G19" s="59">
        <v>522721.6</v>
      </c>
      <c r="H19" s="59">
        <v>169020</v>
      </c>
      <c r="I19" s="59">
        <v>3026510.4</v>
      </c>
      <c r="J19" s="59"/>
      <c r="K19" s="59">
        <v>3327.1</v>
      </c>
      <c r="L19" s="59">
        <v>169020</v>
      </c>
      <c r="M19" s="59"/>
      <c r="N19" s="59"/>
      <c r="O19" s="62">
        <f t="shared" si="2"/>
        <v>33294.91758241758</v>
      </c>
    </row>
    <row r="20" spans="1:15" ht="13.5" customHeight="1" thickBot="1">
      <c r="A20" s="10"/>
      <c r="B20" s="35" t="s">
        <v>21</v>
      </c>
      <c r="C20" s="27">
        <f t="shared" si="1"/>
        <v>129.7</v>
      </c>
      <c r="D20" s="27">
        <f>D21+D22+D23</f>
        <v>118.7</v>
      </c>
      <c r="E20" s="27">
        <f aca="true" t="shared" si="6" ref="E20:N20">E21+E22+E23</f>
        <v>11</v>
      </c>
      <c r="F20" s="27">
        <f t="shared" si="6"/>
        <v>21603334.5</v>
      </c>
      <c r="G20" s="27">
        <f t="shared" si="6"/>
        <v>726618.1000000001</v>
      </c>
      <c r="H20" s="27">
        <f t="shared" si="6"/>
        <v>792407.6</v>
      </c>
      <c r="I20" s="27">
        <f t="shared" si="6"/>
        <v>21405731</v>
      </c>
      <c r="J20" s="27">
        <f t="shared" si="6"/>
        <v>0</v>
      </c>
      <c r="K20" s="27">
        <f t="shared" si="6"/>
        <v>197603.5</v>
      </c>
      <c r="L20" s="27">
        <f t="shared" si="6"/>
        <v>792407.6</v>
      </c>
      <c r="M20" s="27">
        <f t="shared" si="6"/>
        <v>0</v>
      </c>
      <c r="N20" s="27">
        <f t="shared" si="6"/>
        <v>0</v>
      </c>
      <c r="O20" s="62">
        <f t="shared" si="2"/>
        <v>25999.921169815865</v>
      </c>
    </row>
    <row r="21" spans="1:15" ht="13.5" customHeight="1" thickBot="1">
      <c r="A21" s="9"/>
      <c r="B21" s="35" t="s">
        <v>32</v>
      </c>
      <c r="C21" s="27">
        <f t="shared" si="1"/>
        <v>115.7</v>
      </c>
      <c r="D21" s="59">
        <v>104.7</v>
      </c>
      <c r="E21" s="59">
        <v>11</v>
      </c>
      <c r="F21" s="59">
        <v>19019015</v>
      </c>
      <c r="G21" s="59">
        <v>576679.8</v>
      </c>
      <c r="H21" s="59">
        <v>792407.6</v>
      </c>
      <c r="I21" s="59">
        <v>18846149.5</v>
      </c>
      <c r="J21" s="59"/>
      <c r="K21" s="59">
        <v>172865.5</v>
      </c>
      <c r="L21" s="59">
        <v>792407.6</v>
      </c>
      <c r="M21" s="59"/>
      <c r="N21" s="59"/>
      <c r="O21" s="62">
        <f t="shared" si="2"/>
        <v>25950.354755082546</v>
      </c>
    </row>
    <row r="22" spans="1:15" ht="13.5" customHeight="1" thickBot="1">
      <c r="A22" s="9"/>
      <c r="B22" s="35" t="s">
        <v>33</v>
      </c>
      <c r="C22" s="27">
        <f t="shared" si="1"/>
        <v>10</v>
      </c>
      <c r="D22" s="59">
        <v>10</v>
      </c>
      <c r="E22" s="59"/>
      <c r="F22" s="59">
        <v>1912525.3</v>
      </c>
      <c r="G22" s="59">
        <v>82455</v>
      </c>
      <c r="H22" s="59"/>
      <c r="I22" s="59">
        <v>1887787.3</v>
      </c>
      <c r="J22" s="59"/>
      <c r="K22" s="59">
        <v>24738</v>
      </c>
      <c r="L22" s="59"/>
      <c r="M22" s="59"/>
      <c r="N22" s="59"/>
      <c r="O22" s="62">
        <f t="shared" si="2"/>
        <v>27321.79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59">
        <v>4</v>
      </c>
      <c r="E23" s="59"/>
      <c r="F23" s="59">
        <v>671794.2</v>
      </c>
      <c r="G23" s="59">
        <v>67483.3</v>
      </c>
      <c r="H23" s="59"/>
      <c r="I23" s="59">
        <v>671794.2</v>
      </c>
      <c r="J23" s="59"/>
      <c r="K23" s="59"/>
      <c r="L23" s="59"/>
      <c r="M23" s="59"/>
      <c r="N23" s="59"/>
      <c r="O23" s="62">
        <f t="shared" si="2"/>
        <v>23992.649999999998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59"/>
      <c r="E24" s="59">
        <v>0.2</v>
      </c>
      <c r="F24" s="59"/>
      <c r="G24" s="59"/>
      <c r="H24" s="59">
        <v>28575.2</v>
      </c>
      <c r="I24" s="59"/>
      <c r="J24" s="59"/>
      <c r="K24" s="59"/>
      <c r="L24" s="59">
        <v>25475.2</v>
      </c>
      <c r="M24" s="59"/>
      <c r="N24" s="59">
        <v>3100</v>
      </c>
      <c r="O24" s="62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59">
        <v>0</v>
      </c>
      <c r="E25" s="59">
        <v>0</v>
      </c>
      <c r="F25" s="59">
        <f>'[1]янв-апрель2015'!F25+'[1]май2015'!F25</f>
        <v>0</v>
      </c>
      <c r="G25" s="59">
        <f>'[1]янв-апрель2015'!G25+'[1]май2015'!G25</f>
        <v>0</v>
      </c>
      <c r="H25" s="59">
        <f>'[1]янв-апрель2015'!H25+'[1]май2015'!H25</f>
        <v>0</v>
      </c>
      <c r="I25" s="59">
        <f>'[1]янв-апрель2015'!I25+'[1]май2015'!I25</f>
        <v>0</v>
      </c>
      <c r="J25" s="59">
        <f>'[1]янв-апрель2015'!J25+'[1]май2015'!J25</f>
        <v>0</v>
      </c>
      <c r="K25" s="59">
        <f>'[1]янв-апрель2015'!K25+'[1]май2015'!K25</f>
        <v>0</v>
      </c>
      <c r="L25" s="59">
        <f>'[1]янв-апрель2015'!L25+'[1]май2015'!L25</f>
        <v>0</v>
      </c>
      <c r="M25" s="59">
        <f>'[1]янв-апрель2015'!M25+'[1]май2015'!M25</f>
        <v>0</v>
      </c>
      <c r="N25" s="59">
        <f>'[1]янв-апрель2015'!N25+'[1]май2015'!N25</f>
        <v>0</v>
      </c>
      <c r="O25" s="62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59">
        <v>0</v>
      </c>
      <c r="E26" s="59">
        <v>0</v>
      </c>
      <c r="F26" s="59">
        <f>'[1]янв-апрель2015'!F26+'[1]май2015'!F26</f>
        <v>0</v>
      </c>
      <c r="G26" s="59">
        <f>'[1]янв-апрель2015'!G26+'[1]май2015'!G26</f>
        <v>0</v>
      </c>
      <c r="H26" s="59">
        <f>'[1]янв-апрель2015'!H26+'[1]май2015'!H26</f>
        <v>0</v>
      </c>
      <c r="I26" s="59">
        <f>'[1]янв-апрель2015'!I26+'[1]май2015'!I26</f>
        <v>0</v>
      </c>
      <c r="J26" s="59">
        <f>'[1]янв-апрель2015'!J26+'[1]май2015'!J26</f>
        <v>0</v>
      </c>
      <c r="K26" s="59">
        <f>'[1]янв-апрель2015'!K26+'[1]май2015'!K26</f>
        <v>0</v>
      </c>
      <c r="L26" s="59">
        <f>'[1]янв-апрель2015'!L26+'[1]май2015'!L26</f>
        <v>0</v>
      </c>
      <c r="M26" s="59">
        <f>'[1]янв-апрель2015'!M26+'[1]май2015'!M26</f>
        <v>0</v>
      </c>
      <c r="N26" s="59">
        <f>'[1]янв-апрель2015'!N26+'[1]май2015'!N26</f>
        <v>0</v>
      </c>
      <c r="O26" s="62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81.80000000000001</v>
      </c>
      <c r="D27" s="27">
        <f aca="true" t="shared" si="7" ref="D27:N27">D28+D29</f>
        <v>50.7</v>
      </c>
      <c r="E27" s="27">
        <f t="shared" si="7"/>
        <v>31.1</v>
      </c>
      <c r="F27" s="27">
        <f t="shared" si="7"/>
        <v>4405655.5</v>
      </c>
      <c r="G27" s="27">
        <f t="shared" si="7"/>
        <v>130412.9</v>
      </c>
      <c r="H27" s="27">
        <f t="shared" si="7"/>
        <v>2021111.1</v>
      </c>
      <c r="I27" s="27">
        <f t="shared" si="7"/>
        <v>4174663.4000000004</v>
      </c>
      <c r="J27" s="27">
        <f t="shared" si="7"/>
        <v>0</v>
      </c>
      <c r="K27" s="27">
        <f t="shared" si="7"/>
        <v>230992.1</v>
      </c>
      <c r="L27" s="27">
        <f t="shared" si="7"/>
        <v>1614237.8</v>
      </c>
      <c r="M27" s="27">
        <f t="shared" si="7"/>
        <v>0</v>
      </c>
      <c r="N27" s="27">
        <f t="shared" si="7"/>
        <v>406873.3</v>
      </c>
      <c r="O27" s="62">
        <f t="shared" si="2"/>
        <v>12413.794026486334</v>
      </c>
    </row>
    <row r="28" spans="1:15" ht="13.5" customHeight="1" thickBot="1">
      <c r="A28" s="21"/>
      <c r="B28" s="35" t="s">
        <v>35</v>
      </c>
      <c r="C28" s="27">
        <f t="shared" si="1"/>
        <v>8.3</v>
      </c>
      <c r="D28" s="59">
        <v>8.3</v>
      </c>
      <c r="E28" s="59"/>
      <c r="F28" s="59">
        <v>627282.2</v>
      </c>
      <c r="G28" s="59">
        <v>25616.2</v>
      </c>
      <c r="H28" s="59"/>
      <c r="I28" s="59">
        <v>627282.2</v>
      </c>
      <c r="J28" s="59"/>
      <c r="K28" s="59"/>
      <c r="L28" s="59"/>
      <c r="M28" s="59"/>
      <c r="N28" s="59"/>
      <c r="O28" s="62">
        <f t="shared" si="2"/>
        <v>10796.595524956969</v>
      </c>
    </row>
    <row r="29" spans="1:15" ht="13.5" customHeight="1" thickBot="1">
      <c r="A29" s="21"/>
      <c r="B29" s="36" t="s">
        <v>36</v>
      </c>
      <c r="C29" s="27">
        <f t="shared" si="1"/>
        <v>73.5</v>
      </c>
      <c r="D29" s="59">
        <v>42.4</v>
      </c>
      <c r="E29" s="59">
        <v>31.1</v>
      </c>
      <c r="F29" s="59">
        <v>3778373.3</v>
      </c>
      <c r="G29" s="59">
        <v>104796.7</v>
      </c>
      <c r="H29" s="59">
        <v>2021111.1</v>
      </c>
      <c r="I29" s="59">
        <v>3547381.2</v>
      </c>
      <c r="J29" s="59"/>
      <c r="K29" s="59">
        <v>230992.1</v>
      </c>
      <c r="L29" s="59">
        <v>1614237.8</v>
      </c>
      <c r="M29" s="59"/>
      <c r="N29" s="59">
        <v>406873.3</v>
      </c>
      <c r="O29" s="62">
        <f t="shared" si="2"/>
        <v>12730.368261455525</v>
      </c>
    </row>
    <row r="30" spans="1:15" ht="16.5" customHeight="1" thickBot="1">
      <c r="A30" s="19">
        <v>3</v>
      </c>
      <c r="B30" s="40" t="s">
        <v>6</v>
      </c>
      <c r="C30" s="66">
        <f>D30+E30</f>
        <v>0</v>
      </c>
      <c r="D30" s="66">
        <f>D31+D32+D33+D36</f>
        <v>0</v>
      </c>
      <c r="E30" s="66">
        <f aca="true" t="shared" si="8" ref="E30:N30">E31+E32+E33+E36</f>
        <v>0</v>
      </c>
      <c r="F30" s="66">
        <f t="shared" si="8"/>
        <v>0</v>
      </c>
      <c r="G30" s="66">
        <f t="shared" si="8"/>
        <v>0</v>
      </c>
      <c r="H30" s="66">
        <f t="shared" si="8"/>
        <v>0</v>
      </c>
      <c r="I30" s="66">
        <f t="shared" si="8"/>
        <v>0</v>
      </c>
      <c r="J30" s="66">
        <f t="shared" si="8"/>
        <v>0</v>
      </c>
      <c r="K30" s="66">
        <f t="shared" si="8"/>
        <v>0</v>
      </c>
      <c r="L30" s="66">
        <f t="shared" si="8"/>
        <v>0</v>
      </c>
      <c r="M30" s="66">
        <f t="shared" si="8"/>
        <v>0</v>
      </c>
      <c r="N30" s="66">
        <f t="shared" si="8"/>
        <v>0</v>
      </c>
      <c r="O30" s="62" t="e">
        <f t="shared" si="2"/>
        <v>#DIV/0!</v>
      </c>
    </row>
    <row r="31" spans="1:15" ht="13.5" customHeight="1" thickBot="1">
      <c r="A31" s="9"/>
      <c r="B31" s="37" t="s">
        <v>4</v>
      </c>
      <c r="C31" s="59">
        <f t="shared" si="1"/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2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62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27">
        <f t="shared" si="9"/>
        <v>0</v>
      </c>
      <c r="O33" s="62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62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62" t="e">
        <f t="shared" si="2"/>
        <v>#DIV/0!</v>
      </c>
    </row>
    <row r="36" spans="1:15" ht="13.5" customHeight="1" thickBot="1">
      <c r="A36" s="11"/>
      <c r="B36" s="36" t="s">
        <v>9</v>
      </c>
      <c r="C36" s="63">
        <f aca="true" t="shared" si="10" ref="C36:C46">D36+E36</f>
        <v>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2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8">
        <f t="shared" si="10"/>
        <v>9.5</v>
      </c>
      <c r="D37" s="68">
        <f aca="true" t="shared" si="11" ref="D37:N37">D38+D39+D40+D41</f>
        <v>6.8</v>
      </c>
      <c r="E37" s="68">
        <f t="shared" si="11"/>
        <v>2.7</v>
      </c>
      <c r="F37" s="68">
        <f t="shared" si="11"/>
        <v>1016186.2</v>
      </c>
      <c r="G37" s="68">
        <f t="shared" si="11"/>
        <v>0</v>
      </c>
      <c r="H37" s="68">
        <f t="shared" si="11"/>
        <v>301260.8</v>
      </c>
      <c r="I37" s="68">
        <f t="shared" si="11"/>
        <v>1016186.2</v>
      </c>
      <c r="J37" s="68">
        <f t="shared" si="11"/>
        <v>0</v>
      </c>
      <c r="K37" s="68">
        <f t="shared" si="11"/>
        <v>0</v>
      </c>
      <c r="L37" s="68">
        <f t="shared" si="11"/>
        <v>301260.8</v>
      </c>
      <c r="M37" s="68">
        <f t="shared" si="11"/>
        <v>0</v>
      </c>
      <c r="N37" s="68">
        <f t="shared" si="11"/>
        <v>0</v>
      </c>
      <c r="O37" s="62">
        <f t="shared" si="2"/>
        <v>21348.449579831933</v>
      </c>
    </row>
    <row r="38" spans="1:16" ht="13.5" customHeight="1" thickBot="1">
      <c r="A38" s="9"/>
      <c r="B38" s="37" t="s">
        <v>4</v>
      </c>
      <c r="C38" s="67">
        <f t="shared" si="10"/>
        <v>1</v>
      </c>
      <c r="D38" s="59">
        <v>1</v>
      </c>
      <c r="E38" s="59">
        <v>0</v>
      </c>
      <c r="F38" s="59">
        <v>173203.9</v>
      </c>
      <c r="G38" s="59">
        <v>0</v>
      </c>
      <c r="H38" s="59">
        <v>0</v>
      </c>
      <c r="I38" s="59">
        <v>173203.9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62">
        <f t="shared" si="2"/>
        <v>24743.414285714283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59">
        <v>0</v>
      </c>
      <c r="E39" s="59">
        <v>1</v>
      </c>
      <c r="F39" s="59">
        <v>0</v>
      </c>
      <c r="G39" s="59">
        <v>0</v>
      </c>
      <c r="H39" s="59">
        <v>116655.7</v>
      </c>
      <c r="I39" s="59">
        <v>0</v>
      </c>
      <c r="J39" s="59">
        <v>0</v>
      </c>
      <c r="K39" s="59">
        <v>0</v>
      </c>
      <c r="L39" s="59">
        <v>116655.7</v>
      </c>
      <c r="M39" s="59">
        <v>0</v>
      </c>
      <c r="N39" s="59">
        <v>0</v>
      </c>
      <c r="O39" s="62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5.6</v>
      </c>
      <c r="D40" s="59">
        <v>5</v>
      </c>
      <c r="E40" s="59">
        <v>0.6</v>
      </c>
      <c r="F40" s="59">
        <v>796035.6</v>
      </c>
      <c r="G40" s="59">
        <v>0</v>
      </c>
      <c r="H40" s="59">
        <v>116546.9</v>
      </c>
      <c r="I40" s="59">
        <v>796035.6</v>
      </c>
      <c r="J40" s="59">
        <v>0</v>
      </c>
      <c r="K40" s="59">
        <v>0</v>
      </c>
      <c r="L40" s="59">
        <v>116546.9</v>
      </c>
      <c r="M40" s="59">
        <v>0</v>
      </c>
      <c r="N40" s="59">
        <v>0</v>
      </c>
      <c r="O40" s="62">
        <f t="shared" si="2"/>
        <v>22743.874285714286</v>
      </c>
    </row>
    <row r="41" spans="1:15" ht="17.25" customHeight="1" thickBot="1">
      <c r="A41" s="11"/>
      <c r="B41" s="36" t="s">
        <v>9</v>
      </c>
      <c r="C41" s="69">
        <f t="shared" si="10"/>
        <v>1.9000000000000001</v>
      </c>
      <c r="D41" s="59">
        <v>0.8</v>
      </c>
      <c r="E41" s="59">
        <v>1.1</v>
      </c>
      <c r="F41" s="59">
        <v>46946.7</v>
      </c>
      <c r="G41" s="59">
        <v>0</v>
      </c>
      <c r="H41" s="59">
        <v>68058.2</v>
      </c>
      <c r="I41" s="59">
        <v>46946.7</v>
      </c>
      <c r="J41" s="59">
        <v>0</v>
      </c>
      <c r="K41" s="59">
        <v>0</v>
      </c>
      <c r="L41" s="59">
        <v>68058.2</v>
      </c>
      <c r="M41" s="59">
        <v>0</v>
      </c>
      <c r="N41" s="59">
        <v>0</v>
      </c>
      <c r="O41" s="62">
        <f t="shared" si="2"/>
        <v>8383.339285714284</v>
      </c>
    </row>
    <row r="42" spans="1:15" ht="13.5" customHeight="1" thickBot="1">
      <c r="A42" s="23">
        <v>5</v>
      </c>
      <c r="B42" s="24" t="s">
        <v>28</v>
      </c>
      <c r="C42" s="71">
        <f t="shared" si="10"/>
        <v>10</v>
      </c>
      <c r="D42" s="71">
        <f>D43+D44+D45+D46</f>
        <v>7</v>
      </c>
      <c r="E42" s="71">
        <f aca="true" t="shared" si="12" ref="E42:N42">E43+E44+E45+E46</f>
        <v>3</v>
      </c>
      <c r="F42" s="71">
        <f t="shared" si="12"/>
        <v>960115.6</v>
      </c>
      <c r="G42" s="71">
        <f t="shared" si="12"/>
        <v>0</v>
      </c>
      <c r="H42" s="71">
        <f t="shared" si="12"/>
        <v>329643.2</v>
      </c>
      <c r="I42" s="71">
        <f t="shared" si="12"/>
        <v>960115.6</v>
      </c>
      <c r="J42" s="71">
        <f t="shared" si="12"/>
        <v>0</v>
      </c>
      <c r="K42" s="71">
        <f t="shared" si="12"/>
        <v>0</v>
      </c>
      <c r="L42" s="71">
        <f t="shared" si="12"/>
        <v>329643.2</v>
      </c>
      <c r="M42" s="71">
        <f t="shared" si="12"/>
        <v>0</v>
      </c>
      <c r="N42" s="71">
        <f t="shared" si="12"/>
        <v>0</v>
      </c>
      <c r="O42" s="62">
        <f t="shared" si="2"/>
        <v>19594.19591836735</v>
      </c>
    </row>
    <row r="43" spans="1:15" ht="13.5" customHeight="1" thickBot="1">
      <c r="A43" s="22"/>
      <c r="B43" s="37" t="s">
        <v>4</v>
      </c>
      <c r="C43" s="70">
        <f t="shared" si="10"/>
        <v>1</v>
      </c>
      <c r="D43" s="59">
        <v>1</v>
      </c>
      <c r="E43" s="59"/>
      <c r="F43" s="59">
        <v>241136.8</v>
      </c>
      <c r="G43" s="59"/>
      <c r="H43" s="59"/>
      <c r="I43" s="59">
        <v>241136.8</v>
      </c>
      <c r="J43" s="59"/>
      <c r="K43" s="59"/>
      <c r="L43" s="59"/>
      <c r="M43" s="59"/>
      <c r="N43" s="59"/>
      <c r="O43" s="62">
        <f t="shared" si="2"/>
        <v>34448.114285714284</v>
      </c>
    </row>
    <row r="44" spans="1:15" ht="13.5" customHeight="1" thickBot="1">
      <c r="A44" s="22"/>
      <c r="B44" s="37" t="s">
        <v>12</v>
      </c>
      <c r="C44" s="50">
        <f t="shared" si="10"/>
        <v>2</v>
      </c>
      <c r="D44" s="59">
        <v>2</v>
      </c>
      <c r="E44" s="59"/>
      <c r="F44" s="59">
        <v>274251.2</v>
      </c>
      <c r="G44" s="59"/>
      <c r="H44" s="59"/>
      <c r="I44" s="59">
        <v>274251.2</v>
      </c>
      <c r="J44" s="59"/>
      <c r="K44" s="59"/>
      <c r="L44" s="59"/>
      <c r="M44" s="59"/>
      <c r="N44" s="59"/>
      <c r="O44" s="62">
        <f t="shared" si="2"/>
        <v>19589.37142857143</v>
      </c>
    </row>
    <row r="45" spans="1:15" ht="13.5" customHeight="1" thickBot="1">
      <c r="A45" s="22"/>
      <c r="B45" s="37" t="s">
        <v>8</v>
      </c>
      <c r="C45" s="50">
        <f t="shared" si="10"/>
        <v>4</v>
      </c>
      <c r="D45" s="59">
        <v>2</v>
      </c>
      <c r="E45" s="59">
        <v>2</v>
      </c>
      <c r="F45" s="59">
        <v>284854.6</v>
      </c>
      <c r="G45" s="59"/>
      <c r="H45" s="59">
        <v>259046.1</v>
      </c>
      <c r="I45" s="59">
        <v>284854.6</v>
      </c>
      <c r="J45" s="59"/>
      <c r="K45" s="59"/>
      <c r="L45" s="59">
        <v>259046.1</v>
      </c>
      <c r="M45" s="59"/>
      <c r="N45" s="59"/>
      <c r="O45" s="62">
        <f t="shared" si="2"/>
        <v>20346.757142857143</v>
      </c>
    </row>
    <row r="46" spans="1:15" ht="13.5" customHeight="1" thickBot="1">
      <c r="A46" s="22"/>
      <c r="B46" s="42" t="s">
        <v>9</v>
      </c>
      <c r="C46" s="72">
        <f t="shared" si="10"/>
        <v>3</v>
      </c>
      <c r="D46" s="59">
        <v>2</v>
      </c>
      <c r="E46" s="59">
        <v>1</v>
      </c>
      <c r="F46" s="59">
        <v>159873</v>
      </c>
      <c r="G46" s="59"/>
      <c r="H46" s="59">
        <v>70597.1</v>
      </c>
      <c r="I46" s="59">
        <v>159873</v>
      </c>
      <c r="J46" s="59"/>
      <c r="K46" s="59"/>
      <c r="L46" s="59">
        <v>70597.1</v>
      </c>
      <c r="M46" s="59"/>
      <c r="N46" s="59"/>
      <c r="O46" s="62">
        <f t="shared" si="2"/>
        <v>11419.5</v>
      </c>
    </row>
    <row r="47" spans="1:16" ht="36" customHeight="1" thickBot="1">
      <c r="A47" s="13">
        <v>6</v>
      </c>
      <c r="B47" s="43" t="s">
        <v>44</v>
      </c>
      <c r="C47" s="73">
        <f aca="true" t="shared" si="13" ref="C47:C52">D47+E47</f>
        <v>11</v>
      </c>
      <c r="D47" s="73">
        <f>D48+D51+D49+D50</f>
        <v>10</v>
      </c>
      <c r="E47" s="73">
        <f aca="true" t="shared" si="14" ref="E47:N47">E48+E51+E49+E50</f>
        <v>1</v>
      </c>
      <c r="F47" s="73">
        <f t="shared" si="14"/>
        <v>1611238.9</v>
      </c>
      <c r="G47" s="73">
        <f t="shared" si="14"/>
        <v>0</v>
      </c>
      <c r="H47" s="73">
        <f t="shared" si="14"/>
        <v>114280.1</v>
      </c>
      <c r="I47" s="73">
        <f t="shared" si="14"/>
        <v>1611238.9</v>
      </c>
      <c r="J47" s="73">
        <f t="shared" si="14"/>
        <v>0</v>
      </c>
      <c r="K47" s="73">
        <f t="shared" si="14"/>
        <v>0</v>
      </c>
      <c r="L47" s="73">
        <f t="shared" si="14"/>
        <v>114280.1</v>
      </c>
      <c r="M47" s="73">
        <f t="shared" si="14"/>
        <v>0</v>
      </c>
      <c r="N47" s="73">
        <f t="shared" si="14"/>
        <v>0</v>
      </c>
      <c r="O47" s="62">
        <f t="shared" si="2"/>
        <v>23017.69857142857</v>
      </c>
      <c r="P47" s="32"/>
    </row>
    <row r="48" spans="1:15" ht="13.5" customHeight="1" thickBot="1">
      <c r="A48" s="9"/>
      <c r="B48" s="37" t="s">
        <v>4</v>
      </c>
      <c r="C48" s="67">
        <f t="shared" si="13"/>
        <v>1</v>
      </c>
      <c r="D48" s="59">
        <v>1</v>
      </c>
      <c r="E48" s="59"/>
      <c r="F48" s="59">
        <v>233017</v>
      </c>
      <c r="G48" s="59"/>
      <c r="H48" s="59"/>
      <c r="I48" s="59">
        <v>233017</v>
      </c>
      <c r="J48" s="59"/>
      <c r="K48" s="59"/>
      <c r="L48" s="59"/>
      <c r="M48" s="59"/>
      <c r="N48" s="59"/>
      <c r="O48" s="62">
        <f t="shared" si="2"/>
        <v>33288.142857142855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59">
        <v>2</v>
      </c>
      <c r="E49" s="59"/>
      <c r="F49" s="59">
        <v>497135.7</v>
      </c>
      <c r="G49" s="59"/>
      <c r="H49" s="59"/>
      <c r="I49" s="59">
        <v>497135.7</v>
      </c>
      <c r="J49" s="59"/>
      <c r="K49" s="59"/>
      <c r="L49" s="59"/>
      <c r="M49" s="59"/>
      <c r="N49" s="59"/>
      <c r="O49" s="62">
        <f t="shared" si="2"/>
        <v>35509.69285714286</v>
      </c>
    </row>
    <row r="50" spans="1:15" ht="13.5" customHeight="1" thickBot="1">
      <c r="A50" s="11"/>
      <c r="B50" s="36" t="s">
        <v>13</v>
      </c>
      <c r="C50" s="28">
        <f t="shared" si="13"/>
        <v>6.6</v>
      </c>
      <c r="D50" s="59">
        <v>6.6</v>
      </c>
      <c r="E50" s="59"/>
      <c r="F50" s="59">
        <v>829598.4</v>
      </c>
      <c r="G50" s="59"/>
      <c r="H50" s="59"/>
      <c r="I50" s="59">
        <v>829598.4</v>
      </c>
      <c r="J50" s="59"/>
      <c r="K50" s="59"/>
      <c r="L50" s="59"/>
      <c r="M50" s="59"/>
      <c r="N50" s="59"/>
      <c r="O50" s="62">
        <f t="shared" si="2"/>
        <v>17956.675324675325</v>
      </c>
    </row>
    <row r="51" spans="1:15" ht="13.5" customHeight="1" thickBot="1">
      <c r="A51" s="11"/>
      <c r="B51" s="36" t="s">
        <v>9</v>
      </c>
      <c r="C51" s="69">
        <f t="shared" si="13"/>
        <v>1.4</v>
      </c>
      <c r="D51" s="59">
        <v>0.4</v>
      </c>
      <c r="E51" s="59">
        <v>1</v>
      </c>
      <c r="F51" s="59">
        <v>51487.8</v>
      </c>
      <c r="G51" s="59"/>
      <c r="H51" s="59">
        <v>114280.1</v>
      </c>
      <c r="I51" s="59">
        <v>51487.8</v>
      </c>
      <c r="J51" s="59"/>
      <c r="K51" s="59"/>
      <c r="L51" s="59">
        <v>114280.1</v>
      </c>
      <c r="M51" s="59"/>
      <c r="N51" s="59"/>
      <c r="O51" s="62">
        <f t="shared" si="2"/>
        <v>18388.5</v>
      </c>
    </row>
    <row r="52" spans="1:16" ht="16.5" customHeight="1" thickBot="1">
      <c r="A52" s="20"/>
      <c r="B52" s="44" t="s">
        <v>10</v>
      </c>
      <c r="C52" s="74">
        <f t="shared" si="13"/>
        <v>405.9</v>
      </c>
      <c r="D52" s="74">
        <f>D47+D42+D37+D30+D17+D8</f>
        <v>349.29999999999995</v>
      </c>
      <c r="E52" s="74">
        <f aca="true" t="shared" si="15" ref="E52:N52">E47+E42+E37+E30+E17+E8</f>
        <v>56.6</v>
      </c>
      <c r="F52" s="74">
        <f>F47+F42+F37+F30+F17+F8</f>
        <v>51965811</v>
      </c>
      <c r="G52" s="74">
        <f t="shared" si="15"/>
        <v>2522242.2</v>
      </c>
      <c r="H52" s="74">
        <f t="shared" si="15"/>
        <v>4356590.1</v>
      </c>
      <c r="I52" s="74">
        <f t="shared" si="15"/>
        <v>51513343.300000004</v>
      </c>
      <c r="J52" s="74">
        <f t="shared" si="15"/>
        <v>0</v>
      </c>
      <c r="K52" s="74">
        <f>K47+K42+K37+K30+K17+K8</f>
        <v>452467.7</v>
      </c>
      <c r="L52" s="74">
        <f t="shared" si="15"/>
        <v>3936516.8000000003</v>
      </c>
      <c r="M52" s="74">
        <f t="shared" si="15"/>
        <v>0</v>
      </c>
      <c r="N52" s="74">
        <f t="shared" si="15"/>
        <v>420073.3</v>
      </c>
      <c r="O52" s="62">
        <f t="shared" si="2"/>
        <v>21253.041184409638</v>
      </c>
      <c r="P52" s="75">
        <f>(F52+H52)/7/D52</f>
        <v>23034.80475236187</v>
      </c>
    </row>
    <row r="53" spans="3:15" ht="13.5" customHeight="1">
      <c r="C53" s="51"/>
      <c r="D53" s="51"/>
      <c r="E53" s="51"/>
      <c r="F53" s="52">
        <f>I52+K52</f>
        <v>51965811.00000001</v>
      </c>
      <c r="G53" s="51"/>
      <c r="H53" s="52">
        <f>L52+N52</f>
        <v>4356590.100000001</v>
      </c>
      <c r="I53" s="51"/>
      <c r="J53" s="51"/>
      <c r="K53" s="51"/>
      <c r="L53" s="51"/>
      <c r="M53" s="51"/>
      <c r="N53" s="53"/>
      <c r="O53" s="53"/>
    </row>
    <row r="54" spans="3:15" ht="13.5" customHeight="1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</row>
    <row r="55" spans="2:15" ht="13.5" customHeight="1">
      <c r="B55" s="29"/>
      <c r="C55" s="51"/>
      <c r="D55" s="54" t="s">
        <v>47</v>
      </c>
      <c r="E55" s="54"/>
      <c r="F55" s="54"/>
      <c r="G55" s="54"/>
      <c r="H55" s="54"/>
      <c r="I55" s="54"/>
      <c r="J55" s="54"/>
      <c r="K55" s="54"/>
      <c r="L55" s="51"/>
      <c r="M55" s="51"/>
      <c r="N55" s="53"/>
      <c r="O55" s="53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>
        <v>42220</v>
      </c>
    </row>
    <row r="62" spans="3:11" ht="13.5" customHeight="1">
      <c r="C62" s="77"/>
      <c r="D62" s="77"/>
      <c r="E62" s="77"/>
      <c r="F62" s="77"/>
      <c r="G62" s="77"/>
      <c r="H62" s="77"/>
      <c r="I62" s="14"/>
      <c r="J62" s="14"/>
      <c r="K62" s="14"/>
    </row>
    <row r="63" spans="3:11" ht="13.5" customHeight="1">
      <c r="C63" s="78"/>
      <c r="D63" s="78"/>
      <c r="E63" s="78"/>
      <c r="F63" s="78"/>
      <c r="G63" s="78"/>
      <c r="H63" s="78"/>
      <c r="I63" s="15"/>
      <c r="J63" s="15"/>
      <c r="K63" s="15"/>
    </row>
    <row r="64" spans="3:11" ht="13.5" customHeight="1">
      <c r="C64" s="77"/>
      <c r="D64" s="77"/>
      <c r="E64" s="77"/>
      <c r="F64" s="77"/>
      <c r="G64" s="77"/>
      <c r="H64" s="77"/>
      <c r="I64" s="14"/>
      <c r="J64" s="14"/>
      <c r="K64" s="14"/>
    </row>
    <row r="65" spans="3:11" ht="13.5" customHeight="1">
      <c r="C65" s="77"/>
      <c r="D65" s="77"/>
      <c r="E65" s="77"/>
      <c r="F65" s="77"/>
      <c r="G65" s="77"/>
      <c r="H65" s="77"/>
      <c r="I65" s="14"/>
      <c r="J65" s="14"/>
      <c r="K65" s="14"/>
    </row>
    <row r="66" spans="3:11" ht="13.5" customHeight="1">
      <c r="C66" s="77"/>
      <c r="D66" s="77"/>
      <c r="E66" s="77"/>
      <c r="F66" s="77"/>
      <c r="G66" s="77"/>
      <c r="H66" s="77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2"/>
  <colBreaks count="1" manualBreakCount="1">
    <brk id="17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Home</cp:lastModifiedBy>
  <cp:lastPrinted>2015-08-05T10:54:04Z</cp:lastPrinted>
  <dcterms:created xsi:type="dcterms:W3CDTF">2011-04-01T06:40:59Z</dcterms:created>
  <dcterms:modified xsi:type="dcterms:W3CDTF">2015-08-05T10:54:50Z</dcterms:modified>
  <cp:category/>
  <cp:version/>
  <cp:contentType/>
  <cp:contentStatus/>
</cp:coreProperties>
</file>