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6 год " sheetId="1" r:id="rId1"/>
  </sheets>
  <definedNames>
    <definedName name="_xlnm.Print_Titles" localSheetId="0">'2016 год '!$B:$B</definedName>
    <definedName name="_xlnm.Print_Area" localSheetId="0">'2016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<sst xmlns="http://schemas.openxmlformats.org/spreadsheetml/2006/main" count="70" uniqueCount="50">
  <si>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</si>
  <si>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</si>
  <si>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</si>
  <si>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</si>
  <si>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</si>
  <si>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</si>
  <si>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</si>
  <si>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</si>
  <si>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</si>
  <si>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</si>
  <si>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</si>
  <si>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</si>
  <si>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</si>
  <si>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</si>
  <si>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</si>
  <si>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</si>
  <si>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</si>
  <si>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</si>
  <si>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</si>
  <si>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</si>
  <si>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</si>
  <si>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</si>
  <si>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</si>
  <si>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</si>
  <si>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</si>
  <si>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</si>
  <si>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</si>
  <si>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</si>
  <si>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</si>
  <si>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</si>
  <si>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</si>
  <si>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</si>
  <si>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</si>
  <si>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</si>
  <si>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</si>
  <si>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</si>
  <si>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</si>
  <si>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</si>
  <si>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</si>
  <si>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</si>
  <si>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</si>
  <si>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</si>
  <si>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</si>
  <si>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</si>
  <si>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</si>
  <si>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</si>
  <si>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</si>
  <si>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</si>
  <si>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</si>
  <si>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- август 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</si>
</sst>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2" fillId="34" borderId="26" xfId="0" applyNumberFormat="1" applyFont="1" applyFill="1" applyBorder="1" applyAlignment="1">
      <alignment horizontal="center"/>
    </xf>
    <xf numFmtId="176" fontId="2" fillId="39" borderId="22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5" sqref="F25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4.7773437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>
      <c r="A3" s="5"/>
      <c r="B3" s="33"/>
      <c r="C3" s="84" t="s">
        <v>49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3" customFormat="1" ht="65.25" customHeight="1">
      <c r="A4" s="6"/>
      <c r="B4" s="34"/>
      <c r="C4" s="83" t="s">
        <v>0</v>
      </c>
      <c r="D4" s="83"/>
      <c r="E4" s="83"/>
      <c r="F4" s="83" t="s">
        <v>41</v>
      </c>
      <c r="G4" s="83"/>
      <c r="H4" s="83"/>
      <c r="I4" s="83" t="s">
        <v>42</v>
      </c>
      <c r="J4" s="83"/>
      <c r="K4" s="83"/>
      <c r="L4" s="83"/>
      <c r="M4" s="83"/>
      <c r="N4" s="83"/>
      <c r="O4" s="83" t="s">
        <v>43</v>
      </c>
    </row>
    <row r="5" spans="1:15" s="3" customFormat="1" ht="31.5" customHeight="1">
      <c r="A5" s="6"/>
      <c r="B5" s="34"/>
      <c r="C5" s="88" t="s">
        <v>1</v>
      </c>
      <c r="D5" s="88" t="s">
        <v>2</v>
      </c>
      <c r="E5" s="88"/>
      <c r="F5" s="85" t="s">
        <v>14</v>
      </c>
      <c r="G5" s="85"/>
      <c r="H5" s="85" t="s">
        <v>11</v>
      </c>
      <c r="I5" s="85" t="s">
        <v>39</v>
      </c>
      <c r="J5" s="85"/>
      <c r="K5" s="85"/>
      <c r="L5" s="85" t="s">
        <v>40</v>
      </c>
      <c r="M5" s="85"/>
      <c r="N5" s="85"/>
      <c r="O5" s="83"/>
    </row>
    <row r="6" spans="1:15" s="3" customFormat="1" ht="66.75" customHeight="1" thickBot="1">
      <c r="A6" s="7"/>
      <c r="B6" s="34"/>
      <c r="C6" s="88"/>
      <c r="D6" s="46" t="s">
        <v>18</v>
      </c>
      <c r="E6" s="46" t="s">
        <v>11</v>
      </c>
      <c r="F6" s="45" t="s">
        <v>19</v>
      </c>
      <c r="G6" s="47" t="s">
        <v>20</v>
      </c>
      <c r="H6" s="85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3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153.3</v>
      </c>
      <c r="D8" s="60">
        <f aca="true" t="shared" si="0" ref="D8:N8">D9+D10+D11+D14</f>
        <v>146.8</v>
      </c>
      <c r="E8" s="60">
        <f t="shared" si="0"/>
        <v>6.5</v>
      </c>
      <c r="F8" s="60">
        <f>F9+F10+F11+F14</f>
        <v>21732854.900000002</v>
      </c>
      <c r="G8" s="60">
        <f t="shared" si="0"/>
        <v>942623</v>
      </c>
      <c r="H8" s="60">
        <f t="shared" si="0"/>
        <v>479366.89999999997</v>
      </c>
      <c r="I8" s="60">
        <f t="shared" si="0"/>
        <v>21715012.900000002</v>
      </c>
      <c r="J8" s="60">
        <f t="shared" si="0"/>
        <v>0</v>
      </c>
      <c r="K8" s="60">
        <f t="shared" si="0"/>
        <v>17842</v>
      </c>
      <c r="L8" s="60">
        <f t="shared" si="0"/>
        <v>461563.89999999997</v>
      </c>
      <c r="M8" s="60">
        <f t="shared" si="0"/>
        <v>0</v>
      </c>
      <c r="N8" s="71">
        <f t="shared" si="0"/>
        <v>17803</v>
      </c>
      <c r="O8" s="81">
        <f>F8/D8/8</f>
        <v>18505.49633855586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1466721.8</v>
      </c>
      <c r="G9" s="58">
        <v>30988.9</v>
      </c>
      <c r="H9" s="58"/>
      <c r="I9" s="58">
        <v>1466721.8</v>
      </c>
      <c r="J9" s="58"/>
      <c r="K9" s="58"/>
      <c r="L9" s="58"/>
      <c r="M9" s="58"/>
      <c r="N9" s="72"/>
      <c r="O9" s="81">
        <f aca="true" t="shared" si="2" ref="O9:O52">F9/D9/8</f>
        <v>36668.045</v>
      </c>
      <c r="P9" s="49"/>
    </row>
    <row r="10" spans="1:16" ht="13.5" customHeight="1" thickBot="1">
      <c r="A10" s="9"/>
      <c r="B10" s="35" t="s">
        <v>12</v>
      </c>
      <c r="C10" s="27">
        <f t="shared" si="1"/>
        <v>8.4</v>
      </c>
      <c r="D10" s="27">
        <v>8.4</v>
      </c>
      <c r="E10" s="27"/>
      <c r="F10" s="27">
        <v>1687146.6</v>
      </c>
      <c r="G10" s="27">
        <v>114410.3</v>
      </c>
      <c r="H10" s="27"/>
      <c r="I10" s="27">
        <v>1687146.6</v>
      </c>
      <c r="J10" s="27"/>
      <c r="K10" s="27"/>
      <c r="L10" s="27"/>
      <c r="M10" s="27"/>
      <c r="N10" s="73"/>
      <c r="O10" s="81">
        <f t="shared" si="2"/>
        <v>25106.348214285714</v>
      </c>
      <c r="P10" s="49"/>
    </row>
    <row r="11" spans="1:16" ht="13.5" customHeight="1" thickBot="1">
      <c r="A11" s="9"/>
      <c r="B11" s="36" t="s">
        <v>25</v>
      </c>
      <c r="C11" s="27">
        <f t="shared" si="1"/>
        <v>63.3</v>
      </c>
      <c r="D11" s="27">
        <f>D12+D13</f>
        <v>61.5</v>
      </c>
      <c r="E11" s="27">
        <f aca="true" t="shared" si="3" ref="E11:N11">E12+E13</f>
        <v>1.8</v>
      </c>
      <c r="F11" s="27">
        <f t="shared" si="3"/>
        <v>12716738.100000001</v>
      </c>
      <c r="G11" s="27">
        <f t="shared" si="3"/>
        <v>431302.5</v>
      </c>
      <c r="H11" s="27">
        <f t="shared" si="3"/>
        <v>205005.8</v>
      </c>
      <c r="I11" s="27">
        <f t="shared" si="3"/>
        <v>12698896.100000001</v>
      </c>
      <c r="J11" s="27">
        <f t="shared" si="3"/>
        <v>0</v>
      </c>
      <c r="K11" s="27">
        <f t="shared" si="3"/>
        <v>17842</v>
      </c>
      <c r="L11" s="27">
        <f t="shared" si="3"/>
        <v>187202.8</v>
      </c>
      <c r="M11" s="27">
        <f t="shared" si="3"/>
        <v>0</v>
      </c>
      <c r="N11" s="27">
        <f t="shared" si="3"/>
        <v>17803</v>
      </c>
      <c r="O11" s="81">
        <f t="shared" si="2"/>
        <v>25847.028658536587</v>
      </c>
      <c r="P11" s="49"/>
    </row>
    <row r="12" spans="1:16" ht="13.5" customHeight="1" thickBot="1">
      <c r="A12" s="9"/>
      <c r="B12" s="35" t="s">
        <v>24</v>
      </c>
      <c r="C12" s="27">
        <f t="shared" si="1"/>
        <v>50</v>
      </c>
      <c r="D12" s="27">
        <v>50</v>
      </c>
      <c r="E12" s="27"/>
      <c r="F12" s="27">
        <v>10651915.8</v>
      </c>
      <c r="G12" s="27">
        <v>422870.5</v>
      </c>
      <c r="H12" s="27"/>
      <c r="I12" s="27">
        <v>10645601.8</v>
      </c>
      <c r="J12" s="27"/>
      <c r="K12" s="27">
        <v>6314</v>
      </c>
      <c r="L12" s="27"/>
      <c r="M12" s="27"/>
      <c r="N12" s="73"/>
      <c r="O12" s="81">
        <f t="shared" si="2"/>
        <v>26629.789500000003</v>
      </c>
      <c r="P12" s="49"/>
    </row>
    <row r="13" spans="1:16" ht="13.5" customHeight="1" thickBot="1">
      <c r="A13" s="9"/>
      <c r="B13" s="36" t="s">
        <v>29</v>
      </c>
      <c r="C13" s="27">
        <f t="shared" si="1"/>
        <v>13.3</v>
      </c>
      <c r="D13" s="27">
        <v>11.5</v>
      </c>
      <c r="E13" s="27">
        <v>1.8</v>
      </c>
      <c r="F13" s="27">
        <v>2064822.3</v>
      </c>
      <c r="G13" s="27">
        <v>8432</v>
      </c>
      <c r="H13" s="27">
        <v>205005.8</v>
      </c>
      <c r="I13" s="27">
        <v>2053294.3</v>
      </c>
      <c r="J13" s="27"/>
      <c r="K13" s="27">
        <v>11528</v>
      </c>
      <c r="L13" s="27">
        <v>187202.8</v>
      </c>
      <c r="M13" s="27"/>
      <c r="N13" s="73">
        <v>17803</v>
      </c>
      <c r="O13" s="81">
        <f t="shared" si="2"/>
        <v>22443.720652173914</v>
      </c>
      <c r="P13" s="49"/>
    </row>
    <row r="14" spans="1:19" ht="13.5" customHeight="1" thickBot="1">
      <c r="A14" s="9"/>
      <c r="B14" s="36" t="s">
        <v>22</v>
      </c>
      <c r="C14" s="27">
        <f t="shared" si="1"/>
        <v>76.60000000000001</v>
      </c>
      <c r="D14" s="27">
        <f>D15+D16</f>
        <v>71.9</v>
      </c>
      <c r="E14" s="27">
        <f aca="true" t="shared" si="4" ref="E14:N14">E15+E16</f>
        <v>4.7</v>
      </c>
      <c r="F14" s="27">
        <f t="shared" si="4"/>
        <v>5862248.4</v>
      </c>
      <c r="G14" s="27">
        <f t="shared" si="4"/>
        <v>365921.3</v>
      </c>
      <c r="H14" s="27">
        <f t="shared" si="4"/>
        <v>274361.1</v>
      </c>
      <c r="I14" s="27">
        <f t="shared" si="4"/>
        <v>5862248.4</v>
      </c>
      <c r="J14" s="27">
        <f t="shared" si="4"/>
        <v>0</v>
      </c>
      <c r="K14" s="27">
        <f t="shared" si="4"/>
        <v>0</v>
      </c>
      <c r="L14" s="27">
        <f t="shared" si="4"/>
        <v>274361.1</v>
      </c>
      <c r="M14" s="27">
        <f t="shared" si="4"/>
        <v>0</v>
      </c>
      <c r="N14" s="27">
        <f t="shared" si="4"/>
        <v>0</v>
      </c>
      <c r="O14" s="81">
        <f t="shared" si="2"/>
        <v>10191.669680111265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37.5</v>
      </c>
      <c r="D15" s="27">
        <v>37.5</v>
      </c>
      <c r="E15" s="27"/>
      <c r="F15" s="27">
        <v>2907707.5</v>
      </c>
      <c r="G15" s="27">
        <v>126688</v>
      </c>
      <c r="H15" s="27"/>
      <c r="I15" s="27">
        <v>2907707.5</v>
      </c>
      <c r="J15" s="27"/>
      <c r="K15" s="27"/>
      <c r="L15" s="27"/>
      <c r="M15" s="27"/>
      <c r="N15" s="73"/>
      <c r="O15" s="81">
        <f t="shared" si="2"/>
        <v>9692.358333333334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39.1</v>
      </c>
      <c r="D16" s="61">
        <v>34.4</v>
      </c>
      <c r="E16" s="61">
        <v>4.7</v>
      </c>
      <c r="F16" s="61">
        <v>2954540.9</v>
      </c>
      <c r="G16" s="61">
        <v>239233.3</v>
      </c>
      <c r="H16" s="61">
        <v>274361.1</v>
      </c>
      <c r="I16" s="61">
        <v>2954540.9</v>
      </c>
      <c r="J16" s="61"/>
      <c r="K16" s="61"/>
      <c r="L16" s="61">
        <v>274361.1</v>
      </c>
      <c r="M16" s="61"/>
      <c r="N16" s="74"/>
      <c r="O16" s="81">
        <f t="shared" si="2"/>
        <v>10735.97710755814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228.4</v>
      </c>
      <c r="D17" s="64">
        <f>D18+D19+D20+D24+D25+D26+D27</f>
        <v>186.9</v>
      </c>
      <c r="E17" s="64">
        <f>E18+E19+E20+E24+E25+E26+E27</f>
        <v>41.5</v>
      </c>
      <c r="F17" s="64">
        <f aca="true" t="shared" si="5" ref="F17:N17">F18+F19+F20+F24+F25+F26+F27</f>
        <v>33883633</v>
      </c>
      <c r="G17" s="64">
        <f t="shared" si="5"/>
        <v>1523106.5999999999</v>
      </c>
      <c r="H17" s="64">
        <f t="shared" si="5"/>
        <v>3191915</v>
      </c>
      <c r="I17" s="64">
        <f t="shared" si="5"/>
        <v>33404189.9</v>
      </c>
      <c r="J17" s="64">
        <f t="shared" si="5"/>
        <v>0</v>
      </c>
      <c r="K17" s="64">
        <f t="shared" si="5"/>
        <v>479443.1</v>
      </c>
      <c r="L17" s="64">
        <f t="shared" si="5"/>
        <v>2748141</v>
      </c>
      <c r="M17" s="64">
        <f t="shared" si="5"/>
        <v>0</v>
      </c>
      <c r="N17" s="75">
        <f t="shared" si="5"/>
        <v>443774</v>
      </c>
      <c r="O17" s="81">
        <f t="shared" si="2"/>
        <v>22661.605805243446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2420411.2</v>
      </c>
      <c r="G18" s="58">
        <v>281068</v>
      </c>
      <c r="H18" s="58"/>
      <c r="I18" s="58">
        <v>2420411.2</v>
      </c>
      <c r="J18" s="58"/>
      <c r="K18" s="58"/>
      <c r="L18" s="58"/>
      <c r="M18" s="58"/>
      <c r="N18" s="72"/>
      <c r="O18" s="81">
        <f t="shared" si="2"/>
        <v>50425.23333333334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54">
        <v>13.6</v>
      </c>
      <c r="E19" s="27">
        <v>0.4</v>
      </c>
      <c r="F19" s="27">
        <v>3484620.9</v>
      </c>
      <c r="G19" s="27">
        <v>363447.6</v>
      </c>
      <c r="H19" s="27">
        <v>77571</v>
      </c>
      <c r="I19" s="27">
        <v>3484620.9</v>
      </c>
      <c r="J19" s="27"/>
      <c r="K19" s="27"/>
      <c r="L19" s="27">
        <v>77571</v>
      </c>
      <c r="M19" s="27"/>
      <c r="N19" s="73"/>
      <c r="O19" s="81">
        <f t="shared" si="2"/>
        <v>32027.765625</v>
      </c>
    </row>
    <row r="20" spans="1:15" ht="13.5" customHeight="1" thickBot="1">
      <c r="A20" s="10"/>
      <c r="B20" s="35" t="s">
        <v>21</v>
      </c>
      <c r="C20" s="27">
        <f t="shared" si="1"/>
        <v>124.9</v>
      </c>
      <c r="D20" s="27">
        <f>D21+D22+D23</f>
        <v>118.5</v>
      </c>
      <c r="E20" s="27">
        <f aca="true" t="shared" si="6" ref="E20:N20">E21+E22+E23</f>
        <v>6.4</v>
      </c>
      <c r="F20" s="27">
        <f t="shared" si="6"/>
        <v>23313190.5</v>
      </c>
      <c r="G20" s="27">
        <f t="shared" si="6"/>
        <v>716521.1</v>
      </c>
      <c r="H20" s="27">
        <f t="shared" si="6"/>
        <v>578936.4</v>
      </c>
      <c r="I20" s="27">
        <f t="shared" si="6"/>
        <v>23047198.9</v>
      </c>
      <c r="J20" s="27">
        <f t="shared" si="6"/>
        <v>0</v>
      </c>
      <c r="K20" s="27">
        <f t="shared" si="6"/>
        <v>265991.7</v>
      </c>
      <c r="L20" s="27">
        <f t="shared" si="6"/>
        <v>578936.4</v>
      </c>
      <c r="M20" s="27">
        <f t="shared" si="6"/>
        <v>0</v>
      </c>
      <c r="N20" s="27">
        <f t="shared" si="6"/>
        <v>0</v>
      </c>
      <c r="O20" s="81">
        <f t="shared" si="2"/>
        <v>24591.973101265823</v>
      </c>
    </row>
    <row r="21" spans="1:15" ht="13.5" customHeight="1" thickBot="1">
      <c r="A21" s="9"/>
      <c r="B21" s="35" t="s">
        <v>32</v>
      </c>
      <c r="C21" s="27">
        <f t="shared" si="1"/>
        <v>110.4</v>
      </c>
      <c r="D21" s="27">
        <v>104</v>
      </c>
      <c r="E21" s="27">
        <v>6.4</v>
      </c>
      <c r="F21" s="27">
        <v>20693160.3</v>
      </c>
      <c r="G21" s="27">
        <v>571745.9</v>
      </c>
      <c r="H21" s="27">
        <v>578936.4</v>
      </c>
      <c r="I21" s="27">
        <v>20427168.7</v>
      </c>
      <c r="J21" s="27"/>
      <c r="K21" s="27">
        <v>265991.7</v>
      </c>
      <c r="L21" s="27">
        <v>578936.4</v>
      </c>
      <c r="M21" s="27"/>
      <c r="N21" s="73"/>
      <c r="O21" s="81">
        <f t="shared" si="2"/>
        <v>24871.586899038462</v>
      </c>
    </row>
    <row r="22" spans="1:15" ht="13.5" customHeight="1" thickBot="1">
      <c r="A22" s="9"/>
      <c r="B22" s="35" t="s">
        <v>33</v>
      </c>
      <c r="C22" s="27">
        <f t="shared" si="1"/>
        <v>10.5</v>
      </c>
      <c r="D22" s="27">
        <v>10.5</v>
      </c>
      <c r="E22" s="27"/>
      <c r="F22" s="27">
        <v>1943485.8</v>
      </c>
      <c r="G22" s="27">
        <v>64211.2</v>
      </c>
      <c r="H22" s="27"/>
      <c r="I22" s="27">
        <v>1943485.8</v>
      </c>
      <c r="J22" s="27"/>
      <c r="K22" s="27"/>
      <c r="L22" s="27"/>
      <c r="M22" s="27"/>
      <c r="N22" s="73"/>
      <c r="O22" s="81">
        <f t="shared" si="2"/>
        <v>23136.735714285714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27">
        <v>4</v>
      </c>
      <c r="E23" s="27"/>
      <c r="F23" s="27">
        <v>676544.4</v>
      </c>
      <c r="G23" s="27">
        <v>80564</v>
      </c>
      <c r="H23" s="27"/>
      <c r="I23" s="27">
        <v>676544.4</v>
      </c>
      <c r="J23" s="27"/>
      <c r="K23" s="27"/>
      <c r="L23" s="27"/>
      <c r="M23" s="27"/>
      <c r="N23" s="73"/>
      <c r="O23" s="81">
        <f t="shared" si="2"/>
        <v>21142.0125</v>
      </c>
      <c r="P23" s="32"/>
    </row>
    <row r="24" spans="1:15" ht="13.5" customHeight="1" thickBot="1">
      <c r="A24" s="9"/>
      <c r="B24" s="36" t="s">
        <v>23</v>
      </c>
      <c r="C24" s="27">
        <f t="shared" si="1"/>
        <v>0.3</v>
      </c>
      <c r="D24" s="27"/>
      <c r="E24" s="27">
        <v>0.3</v>
      </c>
      <c r="F24" s="27"/>
      <c r="G24" s="27"/>
      <c r="H24" s="27">
        <v>41185.4</v>
      </c>
      <c r="I24" s="27"/>
      <c r="J24" s="27"/>
      <c r="K24" s="27"/>
      <c r="L24" s="27">
        <v>41185.4</v>
      </c>
      <c r="M24" s="27"/>
      <c r="N24" s="73"/>
      <c r="O24" s="81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73">
        <v>0</v>
      </c>
      <c r="O25" s="81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73">
        <v>0</v>
      </c>
      <c r="O26" s="81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83.2</v>
      </c>
      <c r="D27" s="27">
        <f>D28+D29</f>
        <v>48.800000000000004</v>
      </c>
      <c r="E27" s="27">
        <f aca="true" t="shared" si="7" ref="E27:N27">E28+E29</f>
        <v>34.4</v>
      </c>
      <c r="F27" s="27">
        <f t="shared" si="7"/>
        <v>4665410.399999999</v>
      </c>
      <c r="G27" s="27">
        <f t="shared" si="7"/>
        <v>162069.9</v>
      </c>
      <c r="H27" s="27">
        <f t="shared" si="7"/>
        <v>2494222.2</v>
      </c>
      <c r="I27" s="27">
        <f t="shared" si="7"/>
        <v>4451958.899999999</v>
      </c>
      <c r="J27" s="27">
        <f t="shared" si="7"/>
        <v>0</v>
      </c>
      <c r="K27" s="27">
        <f t="shared" si="7"/>
        <v>213451.4</v>
      </c>
      <c r="L27" s="27">
        <f t="shared" si="7"/>
        <v>2050448.2</v>
      </c>
      <c r="M27" s="27">
        <f t="shared" si="7"/>
        <v>0</v>
      </c>
      <c r="N27" s="27">
        <f t="shared" si="7"/>
        <v>443774</v>
      </c>
      <c r="O27" s="81">
        <f t="shared" si="2"/>
        <v>11950.33401639344</v>
      </c>
    </row>
    <row r="28" spans="1:15" ht="13.5" customHeight="1" thickBot="1">
      <c r="A28" s="21"/>
      <c r="B28" s="35" t="s">
        <v>35</v>
      </c>
      <c r="C28" s="27">
        <f t="shared" si="1"/>
        <v>7.7</v>
      </c>
      <c r="D28" s="27">
        <v>7.7</v>
      </c>
      <c r="E28" s="27"/>
      <c r="F28" s="27">
        <v>687415.6</v>
      </c>
      <c r="G28" s="27">
        <v>39805.2</v>
      </c>
      <c r="H28" s="27"/>
      <c r="I28" s="27">
        <v>687415.6</v>
      </c>
      <c r="J28" s="27"/>
      <c r="K28" s="27"/>
      <c r="L28" s="27"/>
      <c r="M28" s="27"/>
      <c r="N28" s="73"/>
      <c r="O28" s="81">
        <f t="shared" si="2"/>
        <v>11159.344155844155</v>
      </c>
    </row>
    <row r="29" spans="1:15" ht="13.5" customHeight="1" thickBot="1">
      <c r="A29" s="21"/>
      <c r="B29" s="36" t="s">
        <v>36</v>
      </c>
      <c r="C29" s="61">
        <f t="shared" si="1"/>
        <v>75.5</v>
      </c>
      <c r="D29" s="61">
        <v>41.1</v>
      </c>
      <c r="E29" s="61">
        <v>34.4</v>
      </c>
      <c r="F29" s="61">
        <v>3977994.8</v>
      </c>
      <c r="G29" s="61">
        <v>122264.7</v>
      </c>
      <c r="H29" s="61">
        <v>2494222.2</v>
      </c>
      <c r="I29" s="61">
        <v>3764543.3</v>
      </c>
      <c r="J29" s="61"/>
      <c r="K29" s="61">
        <v>213451.4</v>
      </c>
      <c r="L29" s="61">
        <v>2050448.2</v>
      </c>
      <c r="M29" s="61"/>
      <c r="N29" s="74">
        <v>443774</v>
      </c>
      <c r="O29" s="81">
        <f t="shared" si="2"/>
        <v>12098.524330900242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1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1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1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1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1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1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1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7.3</v>
      </c>
      <c r="D37" s="67">
        <f aca="true" t="shared" si="11" ref="D37:N37">D38+D39+D40+D41</f>
        <v>5.6</v>
      </c>
      <c r="E37" s="67">
        <f t="shared" si="11"/>
        <v>1.7</v>
      </c>
      <c r="F37" s="67">
        <f t="shared" si="11"/>
        <v>865650.1</v>
      </c>
      <c r="G37" s="67">
        <f t="shared" si="11"/>
        <v>45765.2</v>
      </c>
      <c r="H37" s="67">
        <f t="shared" si="11"/>
        <v>145385.3</v>
      </c>
      <c r="I37" s="67">
        <f t="shared" si="11"/>
        <v>865650.1</v>
      </c>
      <c r="J37" s="67">
        <f t="shared" si="11"/>
        <v>0</v>
      </c>
      <c r="K37" s="67">
        <f t="shared" si="11"/>
        <v>0</v>
      </c>
      <c r="L37" s="67">
        <f t="shared" si="11"/>
        <v>145385.3</v>
      </c>
      <c r="M37" s="67">
        <f t="shared" si="11"/>
        <v>0</v>
      </c>
      <c r="N37" s="77">
        <f t="shared" si="11"/>
        <v>0</v>
      </c>
      <c r="O37" s="81">
        <f t="shared" si="2"/>
        <v>19322.546875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2"/>
      <c r="O38" s="81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27"/>
      <c r="E39" s="27">
        <v>1</v>
      </c>
      <c r="F39" s="27"/>
      <c r="G39" s="27"/>
      <c r="H39" s="27">
        <v>66386</v>
      </c>
      <c r="I39" s="27"/>
      <c r="J39" s="27"/>
      <c r="K39" s="27"/>
      <c r="L39" s="27">
        <v>66386</v>
      </c>
      <c r="M39" s="27"/>
      <c r="N39" s="73"/>
      <c r="O39" s="81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4.4</v>
      </c>
      <c r="D40" s="27">
        <v>4</v>
      </c>
      <c r="E40" s="27">
        <v>0.4</v>
      </c>
      <c r="F40" s="27">
        <v>647712</v>
      </c>
      <c r="G40" s="27"/>
      <c r="H40" s="27">
        <v>57864.3</v>
      </c>
      <c r="I40" s="27">
        <v>647712</v>
      </c>
      <c r="J40" s="27"/>
      <c r="K40" s="27"/>
      <c r="L40" s="27">
        <v>57864.3</v>
      </c>
      <c r="M40" s="27"/>
      <c r="N40" s="73"/>
      <c r="O40" s="81">
        <f t="shared" si="2"/>
        <v>20241</v>
      </c>
    </row>
    <row r="41" spans="1:15" ht="17.25" customHeight="1" thickBot="1">
      <c r="A41" s="11"/>
      <c r="B41" s="36" t="s">
        <v>9</v>
      </c>
      <c r="C41" s="68">
        <f t="shared" si="10"/>
        <v>1.9000000000000001</v>
      </c>
      <c r="D41" s="61">
        <v>1.6</v>
      </c>
      <c r="E41" s="61">
        <v>0.3</v>
      </c>
      <c r="F41" s="61">
        <v>217938.1</v>
      </c>
      <c r="G41" s="61">
        <v>45765.2</v>
      </c>
      <c r="H41" s="61">
        <v>21135</v>
      </c>
      <c r="I41" s="61">
        <v>217938.1</v>
      </c>
      <c r="J41" s="61"/>
      <c r="K41" s="61"/>
      <c r="L41" s="61">
        <v>21135</v>
      </c>
      <c r="M41" s="61"/>
      <c r="N41" s="74"/>
      <c r="O41" s="81">
        <f t="shared" si="2"/>
        <v>17026.4140625</v>
      </c>
    </row>
    <row r="42" spans="1:15" ht="13.5" customHeight="1" thickBot="1">
      <c r="A42" s="23">
        <v>5</v>
      </c>
      <c r="B42" s="24" t="s">
        <v>28</v>
      </c>
      <c r="C42" s="69">
        <f t="shared" si="10"/>
        <v>8.7</v>
      </c>
      <c r="D42" s="69">
        <f>D43+D44+D45+D46</f>
        <v>6.7</v>
      </c>
      <c r="E42" s="69">
        <f aca="true" t="shared" si="12" ref="E42:N42">E43+E44+E45+E46</f>
        <v>2</v>
      </c>
      <c r="F42" s="69">
        <f t="shared" si="12"/>
        <v>847832.6</v>
      </c>
      <c r="G42" s="69">
        <f t="shared" si="12"/>
        <v>0</v>
      </c>
      <c r="H42" s="69">
        <f t="shared" si="12"/>
        <v>177055.4</v>
      </c>
      <c r="I42" s="69">
        <f t="shared" si="12"/>
        <v>847832.6</v>
      </c>
      <c r="J42" s="69">
        <f t="shared" si="12"/>
        <v>0</v>
      </c>
      <c r="K42" s="69">
        <f t="shared" si="12"/>
        <v>0</v>
      </c>
      <c r="L42" s="69">
        <f t="shared" si="12"/>
        <v>177055.4</v>
      </c>
      <c r="M42" s="69">
        <f t="shared" si="12"/>
        <v>0</v>
      </c>
      <c r="N42" s="78">
        <f t="shared" si="12"/>
        <v>0</v>
      </c>
      <c r="O42" s="81">
        <f t="shared" si="2"/>
        <v>15817.7723880597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/>
      <c r="F43" s="58">
        <v>210110</v>
      </c>
      <c r="G43" s="58"/>
      <c r="H43" s="58"/>
      <c r="I43" s="58">
        <v>210110</v>
      </c>
      <c r="J43" s="58"/>
      <c r="K43" s="58"/>
      <c r="L43" s="58"/>
      <c r="M43" s="58"/>
      <c r="N43" s="72"/>
      <c r="O43" s="81">
        <f t="shared" si="2"/>
        <v>26263.75</v>
      </c>
    </row>
    <row r="44" spans="1:15" ht="13.5" customHeight="1" thickBot="1">
      <c r="A44" s="22"/>
      <c r="B44" s="37" t="s">
        <v>12</v>
      </c>
      <c r="C44" s="28">
        <f t="shared" si="10"/>
        <v>1.4</v>
      </c>
      <c r="D44" s="27">
        <v>1.4</v>
      </c>
      <c r="E44" s="27"/>
      <c r="F44" s="27">
        <v>166560.5</v>
      </c>
      <c r="G44" s="27"/>
      <c r="H44" s="27"/>
      <c r="I44" s="27">
        <v>166560.5</v>
      </c>
      <c r="J44" s="27"/>
      <c r="K44" s="27"/>
      <c r="L44" s="27"/>
      <c r="M44" s="27"/>
      <c r="N44" s="73"/>
      <c r="O44" s="81">
        <f t="shared" si="2"/>
        <v>14871.473214285716</v>
      </c>
    </row>
    <row r="45" spans="1:15" ht="13.5" customHeight="1" thickBot="1">
      <c r="A45" s="22"/>
      <c r="B45" s="37" t="s">
        <v>8</v>
      </c>
      <c r="C45" s="28">
        <f t="shared" si="10"/>
        <v>3</v>
      </c>
      <c r="D45" s="27">
        <v>2</v>
      </c>
      <c r="E45" s="27">
        <v>1</v>
      </c>
      <c r="F45" s="27">
        <v>282320.5</v>
      </c>
      <c r="G45" s="27"/>
      <c r="H45" s="27">
        <v>100570.7</v>
      </c>
      <c r="I45" s="27">
        <v>282320.5</v>
      </c>
      <c r="J45" s="27"/>
      <c r="K45" s="27"/>
      <c r="L45" s="27">
        <v>100570.7</v>
      </c>
      <c r="M45" s="27"/>
      <c r="N45" s="73"/>
      <c r="O45" s="81">
        <f t="shared" si="2"/>
        <v>17645.03125</v>
      </c>
    </row>
    <row r="46" spans="1:15" ht="13.5" customHeight="1" thickBot="1">
      <c r="A46" s="22"/>
      <c r="B46" s="42" t="s">
        <v>9</v>
      </c>
      <c r="C46" s="68">
        <f t="shared" si="10"/>
        <v>3.3</v>
      </c>
      <c r="D46" s="61">
        <v>2.3</v>
      </c>
      <c r="E46" s="61">
        <v>1</v>
      </c>
      <c r="F46" s="61">
        <v>188841.6</v>
      </c>
      <c r="G46" s="61"/>
      <c r="H46" s="61">
        <v>76484.7</v>
      </c>
      <c r="I46" s="61">
        <v>188841.6</v>
      </c>
      <c r="J46" s="61"/>
      <c r="K46" s="61"/>
      <c r="L46" s="61">
        <v>76484.7</v>
      </c>
      <c r="M46" s="61"/>
      <c r="N46" s="74"/>
      <c r="O46" s="81">
        <f t="shared" si="2"/>
        <v>10263.13043478261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10.799999999999999</v>
      </c>
      <c r="D47" s="60">
        <f>D48+D51+D49+D50</f>
        <v>10.1</v>
      </c>
      <c r="E47" s="60">
        <f aca="true" t="shared" si="14" ref="E47:N47">E48+E51+E49+E50</f>
        <v>0.7</v>
      </c>
      <c r="F47" s="60">
        <f t="shared" si="14"/>
        <v>1816367.9</v>
      </c>
      <c r="G47" s="60">
        <f t="shared" si="14"/>
        <v>0</v>
      </c>
      <c r="H47" s="60">
        <f t="shared" si="14"/>
        <v>139254.4</v>
      </c>
      <c r="I47" s="60">
        <f t="shared" si="14"/>
        <v>1816367.9</v>
      </c>
      <c r="J47" s="60">
        <f t="shared" si="14"/>
        <v>0</v>
      </c>
      <c r="K47" s="60">
        <f t="shared" si="14"/>
        <v>0</v>
      </c>
      <c r="L47" s="60">
        <f t="shared" si="14"/>
        <v>139254.4</v>
      </c>
      <c r="M47" s="60">
        <f t="shared" si="14"/>
        <v>0</v>
      </c>
      <c r="N47" s="71">
        <f t="shared" si="14"/>
        <v>0</v>
      </c>
      <c r="O47" s="81">
        <f t="shared" si="2"/>
        <v>22479.800742574258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/>
      <c r="F48" s="58">
        <v>269747.3</v>
      </c>
      <c r="G48" s="58"/>
      <c r="H48" s="58"/>
      <c r="I48" s="58">
        <v>269747.3</v>
      </c>
      <c r="J48" s="58"/>
      <c r="K48" s="58"/>
      <c r="L48" s="58"/>
      <c r="M48" s="58"/>
      <c r="N48" s="72"/>
      <c r="O48" s="81">
        <f t="shared" si="2"/>
        <v>33718.4125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27">
        <v>2</v>
      </c>
      <c r="E49" s="27"/>
      <c r="F49" s="27">
        <v>533602.8</v>
      </c>
      <c r="G49" s="27"/>
      <c r="H49" s="27"/>
      <c r="I49" s="27">
        <v>533602.8</v>
      </c>
      <c r="J49" s="27"/>
      <c r="K49" s="27"/>
      <c r="L49" s="27"/>
      <c r="M49" s="27"/>
      <c r="N49" s="73"/>
      <c r="O49" s="81">
        <f t="shared" si="2"/>
        <v>33350.175</v>
      </c>
    </row>
    <row r="50" spans="1:15" ht="13.5" customHeight="1" thickBot="1">
      <c r="A50" s="11"/>
      <c r="B50" s="36" t="s">
        <v>13</v>
      </c>
      <c r="C50" s="28">
        <f t="shared" si="13"/>
        <v>6.1</v>
      </c>
      <c r="D50" s="27">
        <v>6.1</v>
      </c>
      <c r="E50" s="27"/>
      <c r="F50" s="28">
        <v>962585.9</v>
      </c>
      <c r="G50" s="28"/>
      <c r="H50" s="28"/>
      <c r="I50" s="28">
        <v>962585.9</v>
      </c>
      <c r="J50" s="27"/>
      <c r="K50" s="27"/>
      <c r="L50" s="27"/>
      <c r="M50" s="27"/>
      <c r="N50" s="73"/>
      <c r="O50" s="81">
        <f t="shared" si="2"/>
        <v>19725.120901639344</v>
      </c>
    </row>
    <row r="51" spans="1:15" ht="13.5" customHeight="1" thickBot="1">
      <c r="A51" s="11"/>
      <c r="B51" s="36" t="s">
        <v>9</v>
      </c>
      <c r="C51" s="68">
        <f t="shared" si="13"/>
        <v>1.7</v>
      </c>
      <c r="D51" s="61">
        <v>1</v>
      </c>
      <c r="E51" s="82">
        <v>0.7</v>
      </c>
      <c r="F51" s="61">
        <v>50431.9</v>
      </c>
      <c r="G51" s="61"/>
      <c r="H51" s="61">
        <v>139254.4</v>
      </c>
      <c r="I51" s="61">
        <v>50431.9</v>
      </c>
      <c r="J51" s="61"/>
      <c r="K51" s="61"/>
      <c r="L51" s="61">
        <v>139254.4</v>
      </c>
      <c r="M51" s="61"/>
      <c r="N51" s="74"/>
      <c r="O51" s="81">
        <f t="shared" si="2"/>
        <v>6303.9875</v>
      </c>
    </row>
    <row r="52" spans="1:16" ht="16.5" customHeight="1" thickBot="1">
      <c r="A52" s="20"/>
      <c r="B52" s="44" t="s">
        <v>10</v>
      </c>
      <c r="C52" s="70">
        <f t="shared" si="13"/>
        <v>408.5</v>
      </c>
      <c r="D52" s="70">
        <f>D47+D42+D37+D30+D17+D8</f>
        <v>356.1</v>
      </c>
      <c r="E52" s="70">
        <f aca="true" t="shared" si="15" ref="E52:N52">E47+E42+E37+E30+E17+E8</f>
        <v>52.4</v>
      </c>
      <c r="F52" s="70">
        <f>F47+F42+F37+F30+F17+F8</f>
        <v>59146338.5</v>
      </c>
      <c r="G52" s="70">
        <f t="shared" si="15"/>
        <v>2511494.8</v>
      </c>
      <c r="H52" s="70">
        <f t="shared" si="15"/>
        <v>4132977</v>
      </c>
      <c r="I52" s="70">
        <f t="shared" si="15"/>
        <v>58649053.400000006</v>
      </c>
      <c r="J52" s="70">
        <f t="shared" si="15"/>
        <v>0</v>
      </c>
      <c r="K52" s="70">
        <f>K47+K42+K37+K30+K17+K8</f>
        <v>497285.1</v>
      </c>
      <c r="L52" s="70">
        <f t="shared" si="15"/>
        <v>3671400</v>
      </c>
      <c r="M52" s="70">
        <f t="shared" si="15"/>
        <v>0</v>
      </c>
      <c r="N52" s="79">
        <f t="shared" si="15"/>
        <v>461577</v>
      </c>
      <c r="O52" s="81">
        <f t="shared" si="2"/>
        <v>20761.843056725636</v>
      </c>
      <c r="P52" s="80">
        <f>(F52+H52)/8/D52</f>
        <v>22212.621279135074</v>
      </c>
    </row>
    <row r="53" spans="3:15" ht="13.5" customHeight="1">
      <c r="C53" s="50"/>
      <c r="D53" s="50"/>
      <c r="E53" s="50"/>
      <c r="F53" s="51">
        <f>I52+K52</f>
        <v>59146338.50000001</v>
      </c>
      <c r="G53" s="50"/>
      <c r="H53" s="51">
        <f>L52+N52</f>
        <v>4132977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>
        <v>42618</v>
      </c>
    </row>
    <row r="62" spans="3:11" ht="13.5" customHeight="1">
      <c r="C62" s="89"/>
      <c r="D62" s="89"/>
      <c r="E62" s="89"/>
      <c r="F62" s="89"/>
      <c r="G62" s="89"/>
      <c r="H62" s="89"/>
      <c r="I62" s="14"/>
      <c r="J62" s="14"/>
      <c r="K62" s="14"/>
    </row>
    <row r="63" spans="3:11" ht="13.5" customHeight="1">
      <c r="C63" s="90"/>
      <c r="D63" s="90"/>
      <c r="E63" s="90"/>
      <c r="F63" s="90"/>
      <c r="G63" s="90"/>
      <c r="H63" s="90"/>
      <c r="I63" s="15"/>
      <c r="J63" s="15"/>
      <c r="K63" s="15"/>
    </row>
    <row r="64" spans="3:11" ht="13.5" customHeight="1">
      <c r="C64" s="89"/>
      <c r="D64" s="89"/>
      <c r="E64" s="89"/>
      <c r="F64" s="89"/>
      <c r="G64" s="89"/>
      <c r="H64" s="89"/>
      <c r="I64" s="14"/>
      <c r="J64" s="14"/>
      <c r="K64" s="14"/>
    </row>
    <row r="65" spans="3:11" ht="13.5" customHeight="1">
      <c r="C65" s="89"/>
      <c r="D65" s="89"/>
      <c r="E65" s="89"/>
      <c r="F65" s="89"/>
      <c r="G65" s="89"/>
      <c r="H65" s="89"/>
      <c r="I65" s="14"/>
      <c r="J65" s="14"/>
      <c r="K65" s="14"/>
    </row>
    <row r="66" spans="3:11" ht="13.5" customHeight="1">
      <c r="C66" s="89"/>
      <c r="D66" s="89"/>
      <c r="E66" s="89"/>
      <c r="F66" s="89"/>
      <c r="G66" s="89"/>
      <c r="H66" s="89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  <row r="72" ht="18.75">
      <c r="F72" s="29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5" r:id="rId1"/>
  <colBreaks count="1" manualBreakCount="1"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2016-09-05T06:09:38Z</cp:lastPrinted>
  <dcterms:created xsi:type="dcterms:W3CDTF">2011-04-01T06:40:59Z</dcterms:created>
  <dcterms:modified xsi:type="dcterms:W3CDTF">2016-09-05T06:09:40Z</dcterms:modified>
  <cp:category/>
  <cp:version/>
  <cp:contentType/>
  <cp:contentStatus/>
</cp:coreProperties>
</file>