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7 год " sheetId="1" r:id="rId1"/>
  </sheets>
  <definedNames>
    <definedName name="_xlnm.Print_Titles" localSheetId="0">'2017 год '!$B:$B</definedName>
    <definedName name="_xlnm.Print_Area" localSheetId="0">'2017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<sst xmlns="http://schemas.openxmlformats.org/spreadsheetml/2006/main" count="70" uniqueCount="50">
  <si>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</si>
  <si>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</si>
  <si>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</si>
  <si>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</si>
  <si>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</si>
  <si>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</si>
  <si>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</si>
  <si>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</si>
  <si>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</si>
  <si>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</si>
  <si>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</si>
  <si>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</si>
  <si>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</si>
  <si>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</si>
  <si>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</si>
  <si>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</si>
  <si>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</si>
  <si>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</si>
  <si>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</si>
  <si>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</si>
  <si>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</si>
  <si>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</si>
  <si>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</si>
  <si>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</si>
  <si>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</si>
  <si>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</si>
  <si>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</si>
  <si>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</si>
  <si>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</si>
  <si>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</si>
  <si>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</si>
  <si>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</si>
  <si>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</si>
  <si>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</si>
  <si>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</si>
  <si>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</si>
  <si>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</si>
  <si>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</si>
  <si>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</si>
  <si>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</si>
  <si>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</si>
  <si>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</si>
  <si>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</si>
  <si>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</si>
  <si>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</si>
  <si>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</si>
  <si>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</si>
  <si>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</si>
  <si>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</si>
  <si>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2017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</si>
</sst>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45" fillId="0" borderId="17" xfId="0" applyNumberFormat="1" applyFont="1" applyBorder="1" applyAlignment="1">
      <alignment/>
    </xf>
    <xf numFmtId="176" fontId="3" fillId="37" borderId="0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52</xdr:row>
      <xdr:rowOff>142875</xdr:rowOff>
    </xdr:from>
    <xdr:to>
      <xdr:col>6</xdr:col>
      <xdr:colOff>771525</xdr:colOff>
      <xdr:row>57</xdr:row>
      <xdr:rowOff>85725</xdr:rowOff>
    </xdr:to>
    <xdr:pic>
      <xdr:nvPicPr>
        <xdr:cNvPr id="1" name="Picture 1" descr="7 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925300"/>
          <a:ext cx="1485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D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5" sqref="F55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hidden="1">
      <c r="A2" s="4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s="3" customFormat="1" ht="23.25" customHeight="1">
      <c r="A3" s="5"/>
      <c r="B3" s="33"/>
      <c r="C3" s="84" t="s">
        <v>49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3" customFormat="1" ht="65.25" customHeight="1">
      <c r="A4" s="6"/>
      <c r="B4" s="34"/>
      <c r="C4" s="83" t="s">
        <v>0</v>
      </c>
      <c r="D4" s="83"/>
      <c r="E4" s="83"/>
      <c r="F4" s="83" t="s">
        <v>41</v>
      </c>
      <c r="G4" s="83"/>
      <c r="H4" s="83"/>
      <c r="I4" s="83" t="s">
        <v>42</v>
      </c>
      <c r="J4" s="83"/>
      <c r="K4" s="83"/>
      <c r="L4" s="83"/>
      <c r="M4" s="83"/>
      <c r="N4" s="83"/>
      <c r="O4" s="83" t="s">
        <v>43</v>
      </c>
    </row>
    <row r="5" spans="1:15" s="3" customFormat="1" ht="31.5" customHeight="1">
      <c r="A5" s="6"/>
      <c r="B5" s="7"/>
      <c r="C5" s="88" t="s">
        <v>1</v>
      </c>
      <c r="D5" s="88" t="s">
        <v>2</v>
      </c>
      <c r="E5" s="88"/>
      <c r="F5" s="85" t="s">
        <v>14</v>
      </c>
      <c r="G5" s="85"/>
      <c r="H5" s="85" t="s">
        <v>11</v>
      </c>
      <c r="I5" s="85" t="s">
        <v>39</v>
      </c>
      <c r="J5" s="85"/>
      <c r="K5" s="85"/>
      <c r="L5" s="85" t="s">
        <v>40</v>
      </c>
      <c r="M5" s="85"/>
      <c r="N5" s="85"/>
      <c r="O5" s="83"/>
    </row>
    <row r="6" spans="1:15" s="3" customFormat="1" ht="66.75" customHeight="1" thickBot="1">
      <c r="A6" s="7"/>
      <c r="B6" s="7"/>
      <c r="C6" s="88"/>
      <c r="D6" s="46" t="s">
        <v>18</v>
      </c>
      <c r="E6" s="46" t="s">
        <v>11</v>
      </c>
      <c r="F6" s="45" t="s">
        <v>19</v>
      </c>
      <c r="G6" s="47" t="s">
        <v>20</v>
      </c>
      <c r="H6" s="85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3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146.4</v>
      </c>
      <c r="D8" s="60">
        <f aca="true" t="shared" si="0" ref="D8:N8">D9+D10+D11+D14</f>
        <v>138</v>
      </c>
      <c r="E8" s="60">
        <f t="shared" si="0"/>
        <v>8.4</v>
      </c>
      <c r="F8" s="60">
        <f>F9+F10+F11+F14</f>
        <v>2625892.5</v>
      </c>
      <c r="G8" s="60">
        <f t="shared" si="0"/>
        <v>57547</v>
      </c>
      <c r="H8" s="60">
        <f t="shared" si="0"/>
        <v>75962.4</v>
      </c>
      <c r="I8" s="60">
        <f t="shared" si="0"/>
        <v>2624526.9</v>
      </c>
      <c r="J8" s="60">
        <f t="shared" si="0"/>
        <v>0</v>
      </c>
      <c r="K8" s="60">
        <f t="shared" si="0"/>
        <v>1366</v>
      </c>
      <c r="L8" s="60">
        <f t="shared" si="0"/>
        <v>66861.4</v>
      </c>
      <c r="M8" s="60">
        <f t="shared" si="0"/>
        <v>0</v>
      </c>
      <c r="N8" s="71">
        <f t="shared" si="0"/>
        <v>9101</v>
      </c>
      <c r="O8" s="80">
        <f>F8/D8</f>
        <v>19028.206521739132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/>
      <c r="F9" s="58">
        <v>168384.3</v>
      </c>
      <c r="G9" s="58">
        <v>1562.7</v>
      </c>
      <c r="H9" s="58"/>
      <c r="I9" s="58">
        <v>168384.3</v>
      </c>
      <c r="J9" s="58"/>
      <c r="K9" s="58"/>
      <c r="L9" s="58"/>
      <c r="M9" s="58"/>
      <c r="N9" s="72"/>
      <c r="O9" s="80">
        <f aca="true" t="shared" si="2" ref="O9:O52">F9/D9</f>
        <v>33676.86</v>
      </c>
      <c r="P9" s="49"/>
    </row>
    <row r="10" spans="1:16" ht="13.5" customHeight="1" thickBot="1">
      <c r="A10" s="9"/>
      <c r="B10" s="35" t="s">
        <v>12</v>
      </c>
      <c r="C10" s="27">
        <f t="shared" si="1"/>
        <v>7</v>
      </c>
      <c r="D10" s="27">
        <v>7</v>
      </c>
      <c r="E10" s="27"/>
      <c r="F10" s="27">
        <v>180930</v>
      </c>
      <c r="G10" s="27"/>
      <c r="H10" s="27"/>
      <c r="I10" s="27">
        <v>180930</v>
      </c>
      <c r="J10" s="27"/>
      <c r="K10" s="27"/>
      <c r="L10" s="27"/>
      <c r="M10" s="27"/>
      <c r="N10" s="73"/>
      <c r="O10" s="80">
        <f t="shared" si="2"/>
        <v>25847.14285714286</v>
      </c>
      <c r="P10" s="49"/>
    </row>
    <row r="11" spans="1:16" ht="13.5" customHeight="1" thickBot="1">
      <c r="A11" s="9"/>
      <c r="B11" s="36" t="s">
        <v>25</v>
      </c>
      <c r="C11" s="27">
        <f t="shared" si="1"/>
        <v>60.1</v>
      </c>
      <c r="D11" s="27">
        <f>D12+D13</f>
        <v>57.5</v>
      </c>
      <c r="E11" s="27">
        <f aca="true" t="shared" si="3" ref="E11:N11">E12+E13</f>
        <v>2.6</v>
      </c>
      <c r="F11" s="27">
        <f t="shared" si="3"/>
        <v>1551161.7999999998</v>
      </c>
      <c r="G11" s="27">
        <f t="shared" si="3"/>
        <v>31827.9</v>
      </c>
      <c r="H11" s="27">
        <f t="shared" si="3"/>
        <v>30868.4</v>
      </c>
      <c r="I11" s="27">
        <f t="shared" si="3"/>
        <v>1549796.2</v>
      </c>
      <c r="J11" s="27">
        <f t="shared" si="3"/>
        <v>0</v>
      </c>
      <c r="K11" s="27">
        <f t="shared" si="3"/>
        <v>1366</v>
      </c>
      <c r="L11" s="27">
        <f t="shared" si="3"/>
        <v>21767.4</v>
      </c>
      <c r="M11" s="27">
        <f t="shared" si="3"/>
        <v>0</v>
      </c>
      <c r="N11" s="73">
        <f t="shared" si="3"/>
        <v>9101</v>
      </c>
      <c r="O11" s="80">
        <f t="shared" si="2"/>
        <v>26976.726956521736</v>
      </c>
      <c r="P11" s="49"/>
    </row>
    <row r="12" spans="1:16" ht="13.5" customHeight="1" thickBot="1">
      <c r="A12" s="9"/>
      <c r="B12" s="35" t="s">
        <v>24</v>
      </c>
      <c r="C12" s="27">
        <f t="shared" si="1"/>
        <v>48</v>
      </c>
      <c r="D12" s="27">
        <v>48</v>
      </c>
      <c r="E12" s="81"/>
      <c r="F12" s="27">
        <v>1290214.4</v>
      </c>
      <c r="G12" s="27">
        <v>31827.9</v>
      </c>
      <c r="H12" s="27"/>
      <c r="I12" s="27">
        <v>1288848.8</v>
      </c>
      <c r="J12" s="27"/>
      <c r="K12" s="27">
        <v>1366</v>
      </c>
      <c r="L12" s="27"/>
      <c r="M12" s="27"/>
      <c r="N12" s="73"/>
      <c r="O12" s="80">
        <f t="shared" si="2"/>
        <v>26879.466666666664</v>
      </c>
      <c r="P12" s="49"/>
    </row>
    <row r="13" spans="1:16" ht="13.5" customHeight="1" thickBot="1">
      <c r="A13" s="9"/>
      <c r="B13" s="36" t="s">
        <v>29</v>
      </c>
      <c r="C13" s="27">
        <f t="shared" si="1"/>
        <v>12.1</v>
      </c>
      <c r="D13" s="27">
        <v>9.5</v>
      </c>
      <c r="E13" s="27">
        <v>2.6</v>
      </c>
      <c r="F13" s="27">
        <v>260947.4</v>
      </c>
      <c r="G13" s="27"/>
      <c r="H13" s="27">
        <v>30868.4</v>
      </c>
      <c r="I13" s="27">
        <v>260947.4</v>
      </c>
      <c r="J13" s="27"/>
      <c r="K13" s="27"/>
      <c r="L13" s="27">
        <v>21767.4</v>
      </c>
      <c r="M13" s="27"/>
      <c r="N13" s="73">
        <v>9101</v>
      </c>
      <c r="O13" s="80">
        <f t="shared" si="2"/>
        <v>27468.14736842105</v>
      </c>
      <c r="P13" s="49"/>
    </row>
    <row r="14" spans="1:19" ht="13.5" customHeight="1" thickBot="1">
      <c r="A14" s="9"/>
      <c r="B14" s="36" t="s">
        <v>22</v>
      </c>
      <c r="C14" s="27">
        <f t="shared" si="1"/>
        <v>74.3</v>
      </c>
      <c r="D14" s="27">
        <f>D15+D16</f>
        <v>68.5</v>
      </c>
      <c r="E14" s="27">
        <f aca="true" t="shared" si="4" ref="E14:N14">E15+E16</f>
        <v>5.8</v>
      </c>
      <c r="F14" s="27">
        <f t="shared" si="4"/>
        <v>725416.3999999999</v>
      </c>
      <c r="G14" s="27">
        <f t="shared" si="4"/>
        <v>24156.4</v>
      </c>
      <c r="H14" s="27">
        <f t="shared" si="4"/>
        <v>45094</v>
      </c>
      <c r="I14" s="27">
        <f t="shared" si="4"/>
        <v>725416.3999999999</v>
      </c>
      <c r="J14" s="27">
        <f t="shared" si="4"/>
        <v>0</v>
      </c>
      <c r="K14" s="27">
        <f t="shared" si="4"/>
        <v>0</v>
      </c>
      <c r="L14" s="27">
        <f t="shared" si="4"/>
        <v>45094</v>
      </c>
      <c r="M14" s="27">
        <f t="shared" si="4"/>
        <v>0</v>
      </c>
      <c r="N14" s="73">
        <f t="shared" si="4"/>
        <v>0</v>
      </c>
      <c r="O14" s="80">
        <f t="shared" si="2"/>
        <v>10590.020437956204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35</v>
      </c>
      <c r="D15" s="27">
        <v>35</v>
      </c>
      <c r="E15" s="27"/>
      <c r="F15" s="27">
        <v>352673.8</v>
      </c>
      <c r="G15" s="27">
        <v>5079</v>
      </c>
      <c r="H15" s="27"/>
      <c r="I15" s="27">
        <v>352673.8</v>
      </c>
      <c r="J15" s="27"/>
      <c r="K15" s="27"/>
      <c r="L15" s="27"/>
      <c r="M15" s="27"/>
      <c r="N15" s="73"/>
      <c r="O15" s="80">
        <f t="shared" si="2"/>
        <v>10076.394285714285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39.3</v>
      </c>
      <c r="D16" s="61">
        <v>33.5</v>
      </c>
      <c r="E16" s="61">
        <v>5.8</v>
      </c>
      <c r="F16" s="61">
        <v>372742.6</v>
      </c>
      <c r="G16" s="61">
        <v>19077.4</v>
      </c>
      <c r="H16" s="61">
        <v>45094</v>
      </c>
      <c r="I16" s="61">
        <v>372742.6</v>
      </c>
      <c r="J16" s="61"/>
      <c r="K16" s="61"/>
      <c r="L16" s="61">
        <v>45094</v>
      </c>
      <c r="M16" s="61"/>
      <c r="N16" s="74"/>
      <c r="O16" s="80">
        <f t="shared" si="2"/>
        <v>11126.644776119403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226.5</v>
      </c>
      <c r="D17" s="64">
        <f>D18+D19+D20+D24+D25+D26+D27</f>
        <v>193</v>
      </c>
      <c r="E17" s="64">
        <f>E18+E19+E20+E24+E25+E26+E27</f>
        <v>33.5</v>
      </c>
      <c r="F17" s="64">
        <f aca="true" t="shared" si="5" ref="F17:N17">F18+F19+F20+F24+F25+F26+F27</f>
        <v>4317268.7</v>
      </c>
      <c r="G17" s="64">
        <f t="shared" si="5"/>
        <v>231816.2</v>
      </c>
      <c r="H17" s="64">
        <f t="shared" si="5"/>
        <v>285741.1</v>
      </c>
      <c r="I17" s="64">
        <f t="shared" si="5"/>
        <v>4230860.1</v>
      </c>
      <c r="J17" s="64">
        <f t="shared" si="5"/>
        <v>0</v>
      </c>
      <c r="K17" s="64">
        <f t="shared" si="5"/>
        <v>86408.6</v>
      </c>
      <c r="L17" s="64">
        <f t="shared" si="5"/>
        <v>216166.3</v>
      </c>
      <c r="M17" s="64">
        <f t="shared" si="5"/>
        <v>0</v>
      </c>
      <c r="N17" s="75">
        <f t="shared" si="5"/>
        <v>69574.8</v>
      </c>
      <c r="O17" s="80">
        <f t="shared" si="2"/>
        <v>22369.26787564767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278829.4</v>
      </c>
      <c r="G18" s="58">
        <v>32271.7</v>
      </c>
      <c r="H18" s="58"/>
      <c r="I18" s="58">
        <v>278829.4</v>
      </c>
      <c r="J18" s="58"/>
      <c r="K18" s="58"/>
      <c r="L18" s="58"/>
      <c r="M18" s="58"/>
      <c r="N18" s="72"/>
      <c r="O18" s="80">
        <f t="shared" si="2"/>
        <v>46471.56666666667</v>
      </c>
    </row>
    <row r="19" spans="1:15" ht="13.5" customHeight="1" thickBot="1">
      <c r="A19" s="10"/>
      <c r="B19" s="35" t="s">
        <v>12</v>
      </c>
      <c r="C19" s="27">
        <f t="shared" si="1"/>
        <v>16</v>
      </c>
      <c r="D19" s="54">
        <v>16</v>
      </c>
      <c r="E19" s="27"/>
      <c r="F19" s="27">
        <v>482502.4</v>
      </c>
      <c r="G19" s="27">
        <v>88125.3</v>
      </c>
      <c r="H19" s="27"/>
      <c r="I19" s="27">
        <v>482502.4</v>
      </c>
      <c r="J19" s="27"/>
      <c r="K19" s="27"/>
      <c r="L19" s="27"/>
      <c r="M19" s="27"/>
      <c r="N19" s="73"/>
      <c r="O19" s="80">
        <f t="shared" si="2"/>
        <v>30156.4</v>
      </c>
    </row>
    <row r="20" spans="1:15" ht="13.5" customHeight="1" thickBot="1">
      <c r="A20" s="10"/>
      <c r="B20" s="35" t="s">
        <v>21</v>
      </c>
      <c r="C20" s="27">
        <f t="shared" si="1"/>
        <v>124.7</v>
      </c>
      <c r="D20" s="27">
        <f>D21+D22+D23</f>
        <v>118</v>
      </c>
      <c r="E20" s="27">
        <f aca="true" t="shared" si="6" ref="E20:N20">E21+E22+E23</f>
        <v>6.7</v>
      </c>
      <c r="F20" s="27">
        <f t="shared" si="6"/>
        <v>2891642.4</v>
      </c>
      <c r="G20" s="27">
        <f t="shared" si="6"/>
        <v>93250</v>
      </c>
      <c r="H20" s="27">
        <f t="shared" si="6"/>
        <v>63110.3</v>
      </c>
      <c r="I20" s="27">
        <f t="shared" si="6"/>
        <v>2835042.8</v>
      </c>
      <c r="J20" s="27">
        <f t="shared" si="6"/>
        <v>0</v>
      </c>
      <c r="K20" s="27">
        <f t="shared" si="6"/>
        <v>56599.7</v>
      </c>
      <c r="L20" s="27">
        <f t="shared" si="6"/>
        <v>63110.3</v>
      </c>
      <c r="M20" s="27">
        <f t="shared" si="6"/>
        <v>0</v>
      </c>
      <c r="N20" s="73">
        <f t="shared" si="6"/>
        <v>0</v>
      </c>
      <c r="O20" s="80">
        <f t="shared" si="2"/>
        <v>24505.44406779661</v>
      </c>
    </row>
    <row r="21" spans="1:15" ht="13.5" customHeight="1" thickBot="1">
      <c r="A21" s="9"/>
      <c r="B21" s="35" t="s">
        <v>32</v>
      </c>
      <c r="C21" s="27">
        <f t="shared" si="1"/>
        <v>115.10000000000001</v>
      </c>
      <c r="D21" s="27">
        <v>108.4</v>
      </c>
      <c r="E21" s="27">
        <v>6.7</v>
      </c>
      <c r="F21" s="27">
        <v>2660132.5</v>
      </c>
      <c r="G21" s="27">
        <v>76686</v>
      </c>
      <c r="H21" s="27">
        <v>63110.3</v>
      </c>
      <c r="I21" s="27">
        <v>2603532.9</v>
      </c>
      <c r="J21" s="27"/>
      <c r="K21" s="27">
        <v>56599.7</v>
      </c>
      <c r="L21" s="27">
        <v>63110.3</v>
      </c>
      <c r="M21" s="27"/>
      <c r="N21" s="73"/>
      <c r="O21" s="80">
        <f t="shared" si="2"/>
        <v>24539.96771217712</v>
      </c>
    </row>
    <row r="22" spans="1:15" ht="13.5" customHeight="1" thickBot="1">
      <c r="A22" s="9"/>
      <c r="B22" s="35" t="s">
        <v>33</v>
      </c>
      <c r="C22" s="27">
        <f t="shared" si="1"/>
        <v>7.6</v>
      </c>
      <c r="D22" s="27">
        <v>7.6</v>
      </c>
      <c r="E22" s="27"/>
      <c r="F22" s="27">
        <v>199370.9</v>
      </c>
      <c r="G22" s="27">
        <v>16564</v>
      </c>
      <c r="H22" s="27"/>
      <c r="I22" s="27">
        <v>199370.9</v>
      </c>
      <c r="J22" s="27"/>
      <c r="K22" s="27"/>
      <c r="L22" s="27"/>
      <c r="M22" s="27"/>
      <c r="N22" s="73"/>
      <c r="O22" s="80">
        <f t="shared" si="2"/>
        <v>26233.013157894737</v>
      </c>
    </row>
    <row r="23" spans="1:16" ht="13.5" customHeight="1" thickBot="1">
      <c r="A23" s="9"/>
      <c r="B23" s="38" t="s">
        <v>34</v>
      </c>
      <c r="C23" s="27">
        <f t="shared" si="1"/>
        <v>2</v>
      </c>
      <c r="D23" s="27">
        <v>2</v>
      </c>
      <c r="E23" s="27"/>
      <c r="F23" s="27">
        <v>32139</v>
      </c>
      <c r="G23" s="27"/>
      <c r="H23" s="27"/>
      <c r="I23" s="27">
        <v>32139</v>
      </c>
      <c r="J23" s="27"/>
      <c r="K23" s="27"/>
      <c r="L23" s="27"/>
      <c r="M23" s="27"/>
      <c r="N23" s="73"/>
      <c r="O23" s="80">
        <f t="shared" si="2"/>
        <v>16069.5</v>
      </c>
      <c r="P23" s="32"/>
    </row>
    <row r="24" spans="1:15" ht="13.5" customHeight="1" thickBot="1">
      <c r="A24" s="9"/>
      <c r="B24" s="36" t="s">
        <v>23</v>
      </c>
      <c r="C24" s="27">
        <f t="shared" si="1"/>
        <v>0.3</v>
      </c>
      <c r="D24" s="27"/>
      <c r="E24" s="27">
        <v>0.3</v>
      </c>
      <c r="F24" s="27"/>
      <c r="G24" s="27"/>
      <c r="H24" s="27">
        <v>4975</v>
      </c>
      <c r="I24" s="27"/>
      <c r="J24" s="27"/>
      <c r="K24" s="27"/>
      <c r="L24" s="27">
        <v>4975</v>
      </c>
      <c r="M24" s="27"/>
      <c r="N24" s="73"/>
      <c r="O24" s="8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3"/>
      <c r="O25" s="80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  <c r="O26" s="8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79.5</v>
      </c>
      <c r="D27" s="27">
        <f>D28+D29</f>
        <v>53</v>
      </c>
      <c r="E27" s="27">
        <f aca="true" t="shared" si="7" ref="E27:N27">E28+E29</f>
        <v>26.5</v>
      </c>
      <c r="F27" s="27">
        <f t="shared" si="7"/>
        <v>664294.5</v>
      </c>
      <c r="G27" s="27">
        <f t="shared" si="7"/>
        <v>18169.2</v>
      </c>
      <c r="H27" s="27">
        <f t="shared" si="7"/>
        <v>217655.8</v>
      </c>
      <c r="I27" s="27">
        <f t="shared" si="7"/>
        <v>634485.5</v>
      </c>
      <c r="J27" s="27">
        <f t="shared" si="7"/>
        <v>0</v>
      </c>
      <c r="K27" s="27">
        <f t="shared" si="7"/>
        <v>29808.9</v>
      </c>
      <c r="L27" s="27">
        <f t="shared" si="7"/>
        <v>148081</v>
      </c>
      <c r="M27" s="27">
        <f t="shared" si="7"/>
        <v>0</v>
      </c>
      <c r="N27" s="73">
        <f t="shared" si="7"/>
        <v>69574.8</v>
      </c>
      <c r="O27" s="80">
        <f t="shared" si="2"/>
        <v>12533.858490566037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/>
      <c r="F28" s="27">
        <v>69951.7</v>
      </c>
      <c r="G28" s="27">
        <v>2530</v>
      </c>
      <c r="H28" s="27"/>
      <c r="I28" s="27">
        <v>69951.7</v>
      </c>
      <c r="J28" s="27"/>
      <c r="K28" s="27"/>
      <c r="L28" s="27"/>
      <c r="M28" s="27"/>
      <c r="N28" s="73"/>
      <c r="O28" s="80">
        <f t="shared" si="2"/>
        <v>11658.616666666667</v>
      </c>
    </row>
    <row r="29" spans="1:15" ht="13.5" customHeight="1" thickBot="1">
      <c r="A29" s="21"/>
      <c r="B29" s="36" t="s">
        <v>36</v>
      </c>
      <c r="C29" s="61">
        <f t="shared" si="1"/>
        <v>73.5</v>
      </c>
      <c r="D29" s="61">
        <v>47</v>
      </c>
      <c r="E29" s="61">
        <v>26.5</v>
      </c>
      <c r="F29" s="61">
        <v>594342.8</v>
      </c>
      <c r="G29" s="61">
        <v>15639.2</v>
      </c>
      <c r="H29" s="61">
        <v>217655.8</v>
      </c>
      <c r="I29" s="61">
        <v>564533.8</v>
      </c>
      <c r="J29" s="61"/>
      <c r="K29" s="61">
        <v>29808.9</v>
      </c>
      <c r="L29" s="61">
        <v>148081</v>
      </c>
      <c r="M29" s="61"/>
      <c r="N29" s="74">
        <v>69574.8</v>
      </c>
      <c r="O29" s="80">
        <f t="shared" si="2"/>
        <v>12645.591489361703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0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7.4</v>
      </c>
      <c r="D37" s="67">
        <f aca="true" t="shared" si="11" ref="D37:N37">D38+D39+D40+D41</f>
        <v>4.5</v>
      </c>
      <c r="E37" s="67">
        <f t="shared" si="11"/>
        <v>2.9</v>
      </c>
      <c r="F37" s="67">
        <f t="shared" si="11"/>
        <v>80265</v>
      </c>
      <c r="G37" s="67">
        <f t="shared" si="11"/>
        <v>25116</v>
      </c>
      <c r="H37" s="67">
        <f t="shared" si="11"/>
        <v>35796</v>
      </c>
      <c r="I37" s="67">
        <f t="shared" si="11"/>
        <v>80265</v>
      </c>
      <c r="J37" s="67">
        <f t="shared" si="11"/>
        <v>0</v>
      </c>
      <c r="K37" s="67">
        <f t="shared" si="11"/>
        <v>0</v>
      </c>
      <c r="L37" s="67">
        <f t="shared" si="11"/>
        <v>35796</v>
      </c>
      <c r="M37" s="67">
        <f t="shared" si="11"/>
        <v>0</v>
      </c>
      <c r="N37" s="77">
        <f t="shared" si="11"/>
        <v>0</v>
      </c>
      <c r="O37" s="80">
        <f t="shared" si="2"/>
        <v>17836.666666666668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2"/>
      <c r="O38" s="80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/>
      <c r="E39" s="27">
        <v>0.5</v>
      </c>
      <c r="F39" s="27"/>
      <c r="G39" s="27"/>
      <c r="H39" s="27">
        <v>11408</v>
      </c>
      <c r="I39" s="27"/>
      <c r="J39" s="27"/>
      <c r="K39" s="27"/>
      <c r="L39" s="27">
        <v>11408</v>
      </c>
      <c r="M39" s="27"/>
      <c r="N39" s="73"/>
      <c r="O39" s="8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4.4</v>
      </c>
      <c r="D40" s="27">
        <v>3</v>
      </c>
      <c r="E40" s="27">
        <v>1.4</v>
      </c>
      <c r="F40" s="27">
        <v>68126</v>
      </c>
      <c r="G40" s="27">
        <v>25116</v>
      </c>
      <c r="H40" s="27">
        <v>16788</v>
      </c>
      <c r="I40" s="27">
        <v>68126</v>
      </c>
      <c r="J40" s="27"/>
      <c r="K40" s="27"/>
      <c r="L40" s="27">
        <v>16788</v>
      </c>
      <c r="M40" s="27"/>
      <c r="N40" s="73"/>
      <c r="O40" s="80">
        <f t="shared" si="2"/>
        <v>22708.666666666668</v>
      </c>
    </row>
    <row r="41" spans="1:15" ht="17.25" customHeight="1" thickBot="1">
      <c r="A41" s="11"/>
      <c r="B41" s="36" t="s">
        <v>9</v>
      </c>
      <c r="C41" s="68">
        <f t="shared" si="10"/>
        <v>2.5</v>
      </c>
      <c r="D41" s="61">
        <v>1.5</v>
      </c>
      <c r="E41" s="61">
        <v>1</v>
      </c>
      <c r="F41" s="61">
        <v>12139</v>
      </c>
      <c r="G41" s="61"/>
      <c r="H41" s="61">
        <v>7600</v>
      </c>
      <c r="I41" s="61">
        <v>12139</v>
      </c>
      <c r="J41" s="61"/>
      <c r="K41" s="61"/>
      <c r="L41" s="61">
        <v>7600</v>
      </c>
      <c r="M41" s="61"/>
      <c r="N41" s="74"/>
      <c r="O41" s="80">
        <f t="shared" si="2"/>
        <v>8092.666666666667</v>
      </c>
    </row>
    <row r="42" spans="1:15" ht="13.5" customHeight="1" thickBot="1">
      <c r="A42" s="23">
        <v>5</v>
      </c>
      <c r="B42" s="24" t="s">
        <v>28</v>
      </c>
      <c r="C42" s="69">
        <f t="shared" si="10"/>
        <v>6.8</v>
      </c>
      <c r="D42" s="69">
        <f>D43+D44+D45+D46</f>
        <v>4</v>
      </c>
      <c r="E42" s="69">
        <f aca="true" t="shared" si="12" ref="E42:N42">E43+E44+E45+E46</f>
        <v>2.8</v>
      </c>
      <c r="F42" s="69">
        <f t="shared" si="12"/>
        <v>89870.20000000001</v>
      </c>
      <c r="G42" s="69">
        <f t="shared" si="12"/>
        <v>0</v>
      </c>
      <c r="H42" s="69">
        <f t="shared" si="12"/>
        <v>49463</v>
      </c>
      <c r="I42" s="69">
        <f t="shared" si="12"/>
        <v>89870.20000000001</v>
      </c>
      <c r="J42" s="69">
        <f t="shared" si="12"/>
        <v>0</v>
      </c>
      <c r="K42" s="69">
        <f t="shared" si="12"/>
        <v>0</v>
      </c>
      <c r="L42" s="69">
        <f t="shared" si="12"/>
        <v>49463</v>
      </c>
      <c r="M42" s="69">
        <f t="shared" si="12"/>
        <v>0</v>
      </c>
      <c r="N42" s="78">
        <f t="shared" si="12"/>
        <v>0</v>
      </c>
      <c r="O42" s="80">
        <f t="shared" si="2"/>
        <v>22467.550000000003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58">
        <v>1</v>
      </c>
      <c r="E43" s="58"/>
      <c r="F43" s="58">
        <v>28906.9</v>
      </c>
      <c r="G43" s="58"/>
      <c r="H43" s="58"/>
      <c r="I43" s="58">
        <v>28906.9</v>
      </c>
      <c r="J43" s="58"/>
      <c r="K43" s="58"/>
      <c r="L43" s="58"/>
      <c r="M43" s="58"/>
      <c r="N43" s="72"/>
      <c r="O43" s="80">
        <f t="shared" si="2"/>
        <v>28906.9</v>
      </c>
    </row>
    <row r="44" spans="1:15" ht="13.5" customHeight="1" thickBot="1">
      <c r="A44" s="22"/>
      <c r="B44" s="37" t="s">
        <v>12</v>
      </c>
      <c r="C44" s="28">
        <f t="shared" si="10"/>
        <v>0.5</v>
      </c>
      <c r="D44" s="27"/>
      <c r="E44" s="27">
        <v>0.5</v>
      </c>
      <c r="F44" s="27"/>
      <c r="G44" s="27"/>
      <c r="H44" s="27">
        <v>7605</v>
      </c>
      <c r="I44" s="27"/>
      <c r="J44" s="27"/>
      <c r="K44" s="27"/>
      <c r="L44" s="27">
        <v>7605</v>
      </c>
      <c r="M44" s="27"/>
      <c r="N44" s="73"/>
      <c r="O44" s="80" t="e">
        <f t="shared" si="2"/>
        <v>#DIV/0!</v>
      </c>
    </row>
    <row r="45" spans="1:15" ht="13.5" customHeight="1" thickBot="1">
      <c r="A45" s="22"/>
      <c r="B45" s="37" t="s">
        <v>8</v>
      </c>
      <c r="C45" s="28">
        <f t="shared" si="10"/>
        <v>3.8</v>
      </c>
      <c r="D45" s="27">
        <v>2</v>
      </c>
      <c r="E45" s="27">
        <v>1.8</v>
      </c>
      <c r="F45" s="27">
        <v>53363.3</v>
      </c>
      <c r="G45" s="27"/>
      <c r="H45" s="27">
        <v>37499.2</v>
      </c>
      <c r="I45" s="27">
        <v>53363.3</v>
      </c>
      <c r="J45" s="27"/>
      <c r="K45" s="27"/>
      <c r="L45" s="27">
        <v>37499.2</v>
      </c>
      <c r="M45" s="27"/>
      <c r="N45" s="73"/>
      <c r="O45" s="80">
        <f t="shared" si="2"/>
        <v>26681.65</v>
      </c>
    </row>
    <row r="46" spans="1:15" ht="13.5" customHeight="1" thickBot="1">
      <c r="A46" s="22"/>
      <c r="B46" s="42" t="s">
        <v>9</v>
      </c>
      <c r="C46" s="68">
        <f t="shared" si="10"/>
        <v>1.5</v>
      </c>
      <c r="D46" s="61">
        <v>1</v>
      </c>
      <c r="E46" s="61">
        <v>0.5</v>
      </c>
      <c r="F46" s="61">
        <v>7600</v>
      </c>
      <c r="G46" s="61"/>
      <c r="H46" s="61">
        <v>4358.8</v>
      </c>
      <c r="I46" s="61">
        <v>7600</v>
      </c>
      <c r="J46" s="61"/>
      <c r="K46" s="61"/>
      <c r="L46" s="61">
        <v>4358.8</v>
      </c>
      <c r="M46" s="61"/>
      <c r="N46" s="74"/>
      <c r="O46" s="80">
        <f t="shared" si="2"/>
        <v>7600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9.3</v>
      </c>
      <c r="D47" s="60">
        <f>D48+D51+D49+D50</f>
        <v>7.5</v>
      </c>
      <c r="E47" s="60">
        <f aca="true" t="shared" si="14" ref="E47:N47">E48+E51+E49+E50</f>
        <v>1.8</v>
      </c>
      <c r="F47" s="60">
        <f t="shared" si="14"/>
        <v>179856.9</v>
      </c>
      <c r="G47" s="60">
        <f t="shared" si="14"/>
        <v>0</v>
      </c>
      <c r="H47" s="60">
        <f t="shared" si="14"/>
        <v>22673.9</v>
      </c>
      <c r="I47" s="60">
        <f t="shared" si="14"/>
        <v>179856.9</v>
      </c>
      <c r="J47" s="60">
        <f t="shared" si="14"/>
        <v>0</v>
      </c>
      <c r="K47" s="60">
        <f t="shared" si="14"/>
        <v>0</v>
      </c>
      <c r="L47" s="60">
        <f t="shared" si="14"/>
        <v>22673.9</v>
      </c>
      <c r="M47" s="60">
        <f t="shared" si="14"/>
        <v>0</v>
      </c>
      <c r="N47" s="71">
        <f t="shared" si="14"/>
        <v>0</v>
      </c>
      <c r="O47" s="80">
        <f t="shared" si="2"/>
        <v>23980.92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58">
        <v>1</v>
      </c>
      <c r="E48" s="58"/>
      <c r="F48" s="58">
        <v>38688</v>
      </c>
      <c r="G48" s="58"/>
      <c r="H48" s="58"/>
      <c r="I48" s="58">
        <v>38688</v>
      </c>
      <c r="J48" s="58"/>
      <c r="K48" s="58"/>
      <c r="L48" s="58"/>
      <c r="M48" s="58"/>
      <c r="N48" s="72"/>
      <c r="O48" s="80">
        <f t="shared" si="2"/>
        <v>38688</v>
      </c>
    </row>
    <row r="49" spans="1:15" ht="13.5" customHeight="1" thickBot="1">
      <c r="A49" s="11"/>
      <c r="B49" s="35" t="s">
        <v>12</v>
      </c>
      <c r="C49" s="28">
        <f t="shared" si="13"/>
        <v>1</v>
      </c>
      <c r="D49" s="27">
        <v>1</v>
      </c>
      <c r="E49" s="27"/>
      <c r="F49" s="27">
        <v>32186</v>
      </c>
      <c r="G49" s="27"/>
      <c r="H49" s="27"/>
      <c r="I49" s="27">
        <v>32186</v>
      </c>
      <c r="J49" s="27"/>
      <c r="K49" s="27"/>
      <c r="L49" s="27"/>
      <c r="M49" s="27"/>
      <c r="N49" s="73"/>
      <c r="O49" s="80">
        <f t="shared" si="2"/>
        <v>32186</v>
      </c>
    </row>
    <row r="50" spans="1:15" ht="13.5" customHeight="1" thickBot="1">
      <c r="A50" s="11"/>
      <c r="B50" s="36" t="s">
        <v>13</v>
      </c>
      <c r="C50" s="28">
        <f t="shared" si="13"/>
        <v>6</v>
      </c>
      <c r="D50" s="27">
        <v>5.5</v>
      </c>
      <c r="E50" s="27">
        <v>0.5</v>
      </c>
      <c r="F50" s="28">
        <v>108982.9</v>
      </c>
      <c r="G50" s="28"/>
      <c r="H50" s="28">
        <v>6467.7</v>
      </c>
      <c r="I50" s="28">
        <v>108982.9</v>
      </c>
      <c r="J50" s="27"/>
      <c r="K50" s="27"/>
      <c r="L50" s="27">
        <v>6467.7</v>
      </c>
      <c r="M50" s="27"/>
      <c r="N50" s="73"/>
      <c r="O50" s="80">
        <f t="shared" si="2"/>
        <v>19815.072727272727</v>
      </c>
    </row>
    <row r="51" spans="1:15" ht="13.5" customHeight="1" thickBot="1">
      <c r="A51" s="11"/>
      <c r="B51" s="36" t="s">
        <v>9</v>
      </c>
      <c r="C51" s="68">
        <f t="shared" si="13"/>
        <v>1.3</v>
      </c>
      <c r="D51" s="61"/>
      <c r="E51" s="61">
        <v>1.3</v>
      </c>
      <c r="F51" s="61"/>
      <c r="G51" s="61"/>
      <c r="H51" s="61">
        <v>16206.2</v>
      </c>
      <c r="I51" s="61"/>
      <c r="J51" s="61"/>
      <c r="K51" s="61"/>
      <c r="L51" s="61">
        <v>16206.2</v>
      </c>
      <c r="M51" s="61"/>
      <c r="N51" s="74"/>
      <c r="O51" s="80" t="e">
        <f t="shared" si="2"/>
        <v>#DIV/0!</v>
      </c>
    </row>
    <row r="52" spans="1:16" ht="16.5" customHeight="1" thickBot="1">
      <c r="A52" s="20"/>
      <c r="B52" s="44" t="s">
        <v>10</v>
      </c>
      <c r="C52" s="70">
        <f t="shared" si="13"/>
        <v>396.4</v>
      </c>
      <c r="D52" s="70">
        <f>D47+D42+D37+D30+D17+D8</f>
        <v>347</v>
      </c>
      <c r="E52" s="70">
        <f aca="true" t="shared" si="15" ref="E52:N52">E47+E42+E37+E30+E17+E8</f>
        <v>49.4</v>
      </c>
      <c r="F52" s="70">
        <f>F47+F42+F37+F30+F17+F8</f>
        <v>7293153.3</v>
      </c>
      <c r="G52" s="70">
        <f t="shared" si="15"/>
        <v>314479.2</v>
      </c>
      <c r="H52" s="70">
        <f t="shared" si="15"/>
        <v>469636.4</v>
      </c>
      <c r="I52" s="70">
        <f t="shared" si="15"/>
        <v>7205379.1</v>
      </c>
      <c r="J52" s="70">
        <f t="shared" si="15"/>
        <v>0</v>
      </c>
      <c r="K52" s="70">
        <f>K47+K42+K37+K30+K17+K8</f>
        <v>87774.6</v>
      </c>
      <c r="L52" s="70">
        <f t="shared" si="15"/>
        <v>390960.6</v>
      </c>
      <c r="M52" s="70">
        <f t="shared" si="15"/>
        <v>0</v>
      </c>
      <c r="N52" s="79">
        <f t="shared" si="15"/>
        <v>78675.8</v>
      </c>
      <c r="O52" s="80">
        <f t="shared" si="2"/>
        <v>21017.732853025936</v>
      </c>
      <c r="P52" s="82">
        <f>(F52+H52)/1/D52</f>
        <v>22371.151873198847</v>
      </c>
    </row>
    <row r="53" spans="3:15" ht="13.5" customHeight="1">
      <c r="C53" s="50"/>
      <c r="D53" s="50"/>
      <c r="E53" s="50"/>
      <c r="F53" s="51">
        <f>I52+K52</f>
        <v>7293153.699999999</v>
      </c>
      <c r="G53" s="50"/>
      <c r="H53" s="51">
        <f>L52+N52</f>
        <v>469636.39999999997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>
        <v>42769</v>
      </c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89"/>
      <c r="D62" s="89"/>
      <c r="E62" s="89"/>
      <c r="F62" s="89"/>
      <c r="G62" s="89"/>
      <c r="H62" s="89"/>
      <c r="I62" s="14"/>
      <c r="J62" s="14"/>
      <c r="K62" s="14"/>
    </row>
    <row r="63" spans="3:11" ht="13.5" customHeight="1">
      <c r="C63" s="90"/>
      <c r="D63" s="90"/>
      <c r="E63" s="90"/>
      <c r="F63" s="90"/>
      <c r="G63" s="90"/>
      <c r="H63" s="90"/>
      <c r="I63" s="15"/>
      <c r="J63" s="15"/>
      <c r="K63" s="15"/>
    </row>
    <row r="64" spans="3:11" ht="13.5" customHeight="1">
      <c r="C64" s="89"/>
      <c r="D64" s="89"/>
      <c r="E64" s="89"/>
      <c r="F64" s="89"/>
      <c r="G64" s="89"/>
      <c r="H64" s="89"/>
      <c r="I64" s="14"/>
      <c r="J64" s="14"/>
      <c r="K64" s="14"/>
    </row>
    <row r="65" spans="3:11" ht="13.5" customHeight="1">
      <c r="C65" s="89"/>
      <c r="D65" s="89"/>
      <c r="E65" s="89"/>
      <c r="F65" s="89"/>
      <c r="G65" s="89"/>
      <c r="H65" s="89"/>
      <c r="I65" s="14"/>
      <c r="J65" s="14"/>
      <c r="K65" s="14"/>
    </row>
    <row r="66" spans="3:11" ht="13.5" customHeight="1">
      <c r="C66" s="89"/>
      <c r="D66" s="89"/>
      <c r="E66" s="89"/>
      <c r="F66" s="89"/>
      <c r="G66" s="89"/>
      <c r="H66" s="89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7" r:id="rId2"/>
  <colBreaks count="1" manualBreakCount="1">
    <brk id="17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2017-02-03T13:29:31Z</cp:lastPrinted>
  <dcterms:created xsi:type="dcterms:W3CDTF">2011-04-01T06:40:59Z</dcterms:created>
  <dcterms:modified xsi:type="dcterms:W3CDTF">2017-02-06T09:25:25Z</dcterms:modified>
  <cp:category/>
  <cp:version/>
  <cp:contentType/>
  <cp:contentStatus/>
</cp:coreProperties>
</file>